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4385"/>
  </bookViews>
  <sheets>
    <sheet name="Variante B" sheetId="1" r:id="rId1"/>
  </sheets>
  <calcPr calcId="145621"/>
</workbook>
</file>

<file path=xl/calcChain.xml><?xml version="1.0" encoding="utf-8"?>
<calcChain xmlns="http://schemas.openxmlformats.org/spreadsheetml/2006/main">
  <c r="N2" i="1" l="1"/>
  <c r="P2" i="1"/>
  <c r="N3" i="1"/>
  <c r="P3" i="1"/>
  <c r="N4" i="1"/>
  <c r="P4" i="1"/>
  <c r="N5" i="1"/>
  <c r="P5" i="1"/>
  <c r="N6" i="1"/>
  <c r="P6" i="1"/>
  <c r="N7" i="1"/>
  <c r="P7" i="1"/>
  <c r="N8" i="1"/>
  <c r="P8" i="1"/>
  <c r="N9" i="1"/>
  <c r="P9" i="1"/>
  <c r="N10" i="1"/>
  <c r="P10" i="1"/>
  <c r="N11" i="1"/>
  <c r="P11" i="1"/>
  <c r="N12" i="1"/>
  <c r="P12" i="1"/>
  <c r="N13" i="1"/>
  <c r="P13" i="1"/>
  <c r="N14" i="1"/>
  <c r="P14" i="1"/>
  <c r="N15" i="1"/>
  <c r="P15" i="1"/>
  <c r="N16" i="1"/>
  <c r="P16" i="1"/>
  <c r="N17" i="1"/>
  <c r="P17" i="1"/>
  <c r="N18" i="1"/>
  <c r="P18" i="1"/>
  <c r="N19" i="1"/>
  <c r="P19" i="1"/>
  <c r="N20" i="1"/>
  <c r="P20" i="1"/>
  <c r="N21" i="1"/>
  <c r="P21" i="1"/>
  <c r="N22" i="1"/>
  <c r="P22" i="1"/>
  <c r="N23" i="1"/>
  <c r="P23" i="1"/>
  <c r="N24" i="1"/>
  <c r="P24" i="1"/>
  <c r="N25" i="1"/>
  <c r="P25" i="1"/>
  <c r="N26" i="1"/>
  <c r="P26" i="1"/>
  <c r="N27" i="1"/>
  <c r="P27" i="1"/>
  <c r="N28" i="1"/>
  <c r="P28" i="1"/>
  <c r="N29" i="1"/>
  <c r="P29" i="1"/>
  <c r="N30" i="1"/>
  <c r="P30" i="1"/>
  <c r="N31" i="1"/>
  <c r="P31" i="1"/>
  <c r="N32" i="1"/>
  <c r="P32" i="1"/>
  <c r="N33" i="1"/>
  <c r="P33" i="1"/>
  <c r="N34" i="1"/>
  <c r="P34" i="1"/>
  <c r="N35" i="1"/>
  <c r="P35" i="1"/>
  <c r="N36" i="1"/>
  <c r="P36" i="1"/>
  <c r="N37" i="1"/>
  <c r="P37" i="1"/>
  <c r="N38" i="1"/>
  <c r="P38" i="1"/>
  <c r="N39" i="1"/>
  <c r="P39" i="1"/>
  <c r="N40" i="1"/>
  <c r="P40" i="1"/>
  <c r="N41" i="1"/>
  <c r="P41" i="1"/>
  <c r="N42" i="1"/>
  <c r="P42" i="1"/>
  <c r="N43" i="1"/>
  <c r="P43" i="1"/>
  <c r="N44" i="1"/>
  <c r="P44" i="1"/>
  <c r="N45" i="1"/>
  <c r="P45" i="1"/>
  <c r="N46" i="1"/>
  <c r="P46" i="1"/>
  <c r="N47" i="1"/>
  <c r="P47" i="1"/>
  <c r="N48" i="1"/>
  <c r="P48" i="1"/>
  <c r="N49" i="1"/>
  <c r="P49" i="1"/>
  <c r="N50" i="1"/>
  <c r="P50" i="1"/>
  <c r="N51" i="1"/>
  <c r="P51" i="1"/>
  <c r="N52" i="1"/>
  <c r="P52" i="1"/>
  <c r="N53" i="1"/>
  <c r="P53" i="1"/>
  <c r="K34" i="1"/>
  <c r="K33" i="1"/>
  <c r="K32" i="1"/>
  <c r="B14" i="1" l="1"/>
  <c r="B11" i="1"/>
</calcChain>
</file>

<file path=xl/sharedStrings.xml><?xml version="1.0" encoding="utf-8"?>
<sst xmlns="http://schemas.openxmlformats.org/spreadsheetml/2006/main" count="460" uniqueCount="155">
  <si>
    <r>
      <t xml:space="preserve">AUFTRAG Variante B        </t>
    </r>
    <r>
      <rPr>
        <sz val="12"/>
        <color theme="1"/>
        <rFont val="Century Gothic"/>
        <family val="2"/>
      </rPr>
      <t>nach Z1259</t>
    </r>
  </si>
  <si>
    <t>Modell wählen</t>
  </si>
  <si>
    <t xml:space="preserve">  </t>
  </si>
  <si>
    <t>Schuh ist bereits gekauft und wird mit dem Aurtrag gemeinsam Übermittelt (Bitte ankreuzen)</t>
  </si>
  <si>
    <t>1. ZURICHTUNG AUSWÄHLEN</t>
  </si>
  <si>
    <t>2. ZURICHTUNG AUSWÄHLEN</t>
  </si>
  <si>
    <t>3. ZURICHTUNG AUSWÄHLEN</t>
  </si>
  <si>
    <t>Größe wählen</t>
  </si>
  <si>
    <t>Auftraggeber (OMS)</t>
  </si>
  <si>
    <t>Kommission</t>
  </si>
  <si>
    <t xml:space="preserve">Space_AIR silber </t>
  </si>
  <si>
    <t>S1</t>
  </si>
  <si>
    <t>s1445a406148100</t>
  </si>
  <si>
    <t xml:space="preserve">EN ISO 20345  </t>
  </si>
  <si>
    <t>Gedeckte Sohlenerhöhung (BVK) bis max. 30mm</t>
  </si>
  <si>
    <t>S1P</t>
  </si>
  <si>
    <t>s1445a426148100</t>
  </si>
  <si>
    <t>Offene Sohlenerhöhung (BVK) bis max. 30mm</t>
  </si>
  <si>
    <t xml:space="preserve">Space_AIR camouflage </t>
  </si>
  <si>
    <t>s1445b406148100</t>
  </si>
  <si>
    <t>Gedeckte Außen- / Innenranderhöhung max. 7mm</t>
  </si>
  <si>
    <t>Ansprechperson/ Besteller</t>
  </si>
  <si>
    <t>Datum</t>
  </si>
  <si>
    <t>s1445b426148100</t>
  </si>
  <si>
    <t>Offene Außen- / Innenranderhöhung max. 7mm</t>
  </si>
  <si>
    <t xml:space="preserve">JUST_AIR </t>
  </si>
  <si>
    <t>s1440j406148100</t>
  </si>
  <si>
    <t>Sohlenverbreiterung (Ballen und Absatz) max. 15mm</t>
  </si>
  <si>
    <t>s1440j426148100</t>
  </si>
  <si>
    <r>
      <t xml:space="preserve">Absatzverbreiterung max. 5mm </t>
    </r>
    <r>
      <rPr>
        <sz val="8"/>
        <rFont val="Century Gothic"/>
        <family val="2"/>
      </rPr>
      <t>(wenn mehr erforderlich dann Pos 006)</t>
    </r>
  </si>
  <si>
    <r>
      <t>SCHUHMODELL AUS DEM HAUPTKATALOG</t>
    </r>
    <r>
      <rPr>
        <b/>
        <sz val="11"/>
        <color rgb="FFFFFFFF"/>
        <rFont val="Century Gothic"/>
        <family val="2"/>
      </rPr>
      <t xml:space="preserve"> www.rukapol.at</t>
    </r>
  </si>
  <si>
    <t xml:space="preserve">TOBIAS </t>
  </si>
  <si>
    <t>s1340a406148100</t>
  </si>
  <si>
    <t>Sohlenversteifung Rigidusfeder oder Durchauversteifung</t>
  </si>
  <si>
    <t>s1340a426148100</t>
  </si>
  <si>
    <t>Weichbettung: Schmetterlingsrolle</t>
  </si>
  <si>
    <r>
      <t>Sicherheitsklasse (</t>
    </r>
    <r>
      <rPr>
        <sz val="6"/>
        <color rgb="FF000000"/>
        <rFont val="Century Gothic"/>
        <family val="2"/>
      </rPr>
      <t>von Rukapol auszufüllen)</t>
    </r>
  </si>
  <si>
    <t xml:space="preserve">DAVID </t>
  </si>
  <si>
    <t>s1341a406148100</t>
  </si>
  <si>
    <t>Gedeckte Rolle</t>
  </si>
  <si>
    <t>s1341a426148100</t>
  </si>
  <si>
    <t>Offene Rolle</t>
  </si>
  <si>
    <t xml:space="preserve">SEAMEX AIR </t>
  </si>
  <si>
    <t>s1460f406148100</t>
  </si>
  <si>
    <t>Volumenveränderung im Schuh</t>
  </si>
  <si>
    <r>
      <t>Artikelnummer</t>
    </r>
    <r>
      <rPr>
        <sz val="6"/>
        <color rgb="FF000000"/>
        <rFont val="Century Gothic"/>
        <family val="2"/>
      </rPr>
      <t xml:space="preserve"> (von Rukapol auszufüllen)</t>
    </r>
  </si>
  <si>
    <t>s1460f426148100</t>
  </si>
  <si>
    <t>Weichbettung: Punktuelle Weichbettung plantar</t>
  </si>
  <si>
    <t xml:space="preserve">SEAMEX M2 </t>
  </si>
  <si>
    <t>S2</t>
  </si>
  <si>
    <t>s1460b406148100</t>
  </si>
  <si>
    <t>Pufferabsatz</t>
  </si>
  <si>
    <t>Bemerkung:</t>
  </si>
  <si>
    <t>S3</t>
  </si>
  <si>
    <t>s1460b426148100</t>
  </si>
  <si>
    <t>Demontage von Verkürzungsausgleich (BVK)</t>
  </si>
  <si>
    <t xml:space="preserve">SEAMEX M2 OUTBACK </t>
  </si>
  <si>
    <t>s1460e406145100</t>
  </si>
  <si>
    <r>
      <t>EINLAGE</t>
    </r>
    <r>
      <rPr>
        <b/>
        <sz val="8"/>
        <color rgb="FFFFFFFF"/>
        <rFont val="Century Gothic"/>
        <family val="2"/>
      </rPr>
      <t xml:space="preserve">  </t>
    </r>
    <r>
      <rPr>
        <b/>
        <sz val="11"/>
        <color rgb="FFFFFFFF"/>
        <rFont val="Century Gothic"/>
        <family val="2"/>
      </rPr>
      <t>(VARIANTE A)</t>
    </r>
  </si>
  <si>
    <t>s1460e421145100</t>
  </si>
  <si>
    <t xml:space="preserve">SEAMEX M1 </t>
  </si>
  <si>
    <t>s4600b406448100</t>
  </si>
  <si>
    <t>Möchten Sie zu der Variante B auch eine Fit-Aktiv_Therapie Einlegesohle bestellen?</t>
  </si>
  <si>
    <r>
      <t xml:space="preserve">JA  </t>
    </r>
    <r>
      <rPr>
        <sz val="5"/>
        <color rgb="FF000000"/>
        <rFont val="Century Gothic"/>
        <family val="2"/>
      </rPr>
      <t xml:space="preserve"> </t>
    </r>
    <r>
      <rPr>
        <sz val="11"/>
        <color rgb="FF000000"/>
        <rFont val="Century Gothic"/>
        <family val="2"/>
      </rPr>
      <t xml:space="preserve">     </t>
    </r>
  </si>
  <si>
    <t>Wenn JA dann bitte einen Bestellschein für Variante A ausfüllen.</t>
  </si>
  <si>
    <t>s4600b426448100</t>
  </si>
  <si>
    <t xml:space="preserve">NEIN  </t>
  </si>
  <si>
    <t>Wenn NEIN, dann wird der Schuh mit der im Hauptkatalog ausgelieferten Fit-Aktiv_Senso Einlage geschickt.</t>
  </si>
  <si>
    <t xml:space="preserve">SEAMEX M1 OUTBACK </t>
  </si>
  <si>
    <t>s4600e111445100</t>
  </si>
  <si>
    <t>s4600e121445100</t>
  </si>
  <si>
    <t xml:space="preserve">TOM_AIR </t>
  </si>
  <si>
    <t>s1440b406148100</t>
  </si>
  <si>
    <t>s1440b426148100</t>
  </si>
  <si>
    <t>AUSFÜHRUNG DER ZURICHTUNG</t>
  </si>
  <si>
    <t xml:space="preserve">MORITZ </t>
  </si>
  <si>
    <t>s1435a301148100</t>
  </si>
  <si>
    <t>s1435a331148100</t>
  </si>
  <si>
    <t>LINKS</t>
  </si>
  <si>
    <t>RECHTS</t>
  </si>
  <si>
    <t xml:space="preserve">MAX </t>
  </si>
  <si>
    <t>s0430a301148100</t>
  </si>
  <si>
    <t>s0430a331148100</t>
  </si>
  <si>
    <t xml:space="preserve">Leather_PRO M1 </t>
  </si>
  <si>
    <t>s0431k426148100</t>
  </si>
  <si>
    <t xml:space="preserve">TIM_AIR </t>
  </si>
  <si>
    <t>s0431b406148100</t>
  </si>
  <si>
    <t>s0431b426148100</t>
  </si>
  <si>
    <t xml:space="preserve">MARCEL_A </t>
  </si>
  <si>
    <t>s5800a301448100</t>
  </si>
  <si>
    <t>Bis zu drei Zurichtungen zum Auswählen möglich, ggf. weitere erforderliche Zurichtungen in "Beschreibung des …." beschreiben.</t>
  </si>
  <si>
    <t>Interne Pos. Nr.:</t>
  </si>
  <si>
    <t>s5800a331448100</t>
  </si>
  <si>
    <t xml:space="preserve">NIKI </t>
  </si>
  <si>
    <t>s5810c331445100</t>
  </si>
  <si>
    <t xml:space="preserve">MARCEL_B </t>
  </si>
  <si>
    <t>s5800b331448100</t>
  </si>
  <si>
    <t>Beschreibung des gewünschten Aufbaus</t>
  </si>
  <si>
    <t xml:space="preserve">ERIK </t>
  </si>
  <si>
    <t>s7050b361442100</t>
  </si>
  <si>
    <t xml:space="preserve">K II _ Black </t>
  </si>
  <si>
    <t>s5600a128441100</t>
  </si>
  <si>
    <t xml:space="preserve">BOB M1 PRO </t>
  </si>
  <si>
    <t>s0431i426148100</t>
  </si>
  <si>
    <t xml:space="preserve">BOB M1 </t>
  </si>
  <si>
    <t>s0431h331148100</t>
  </si>
  <si>
    <t xml:space="preserve">EASY GO_ PRO </t>
  </si>
  <si>
    <t>s6001b351448200</t>
  </si>
  <si>
    <t xml:space="preserve">EASY GO_HOT </t>
  </si>
  <si>
    <t>s6000b351448200</t>
  </si>
  <si>
    <t xml:space="preserve">EASY GO_AIR </t>
  </si>
  <si>
    <t>s6000a331448100</t>
  </si>
  <si>
    <t xml:space="preserve">EASY GO_ STEEL </t>
  </si>
  <si>
    <t>s6001a331448100</t>
  </si>
  <si>
    <t xml:space="preserve">JONAS </t>
  </si>
  <si>
    <t>s3953a331448100</t>
  </si>
  <si>
    <t xml:space="preserve">PAUL  </t>
  </si>
  <si>
    <t>s3954a331448100</t>
  </si>
  <si>
    <t xml:space="preserve">EXTREME_HOT </t>
  </si>
  <si>
    <t>s7060b741448200</t>
  </si>
  <si>
    <t xml:space="preserve">HOCHKÖNIG  </t>
  </si>
  <si>
    <t>s6200a126445200</t>
  </si>
  <si>
    <t xml:space="preserve">WILDER KAISER  </t>
  </si>
  <si>
    <t>s6200b126449200</t>
  </si>
  <si>
    <t xml:space="preserve">ARLBERG </t>
  </si>
  <si>
    <t>s3944b737444200</t>
  </si>
  <si>
    <t xml:space="preserve">KREUZECK </t>
  </si>
  <si>
    <t>s3950a737444200</t>
  </si>
  <si>
    <t xml:space="preserve">MONT BLANC </t>
  </si>
  <si>
    <t>s5600b128446200</t>
  </si>
  <si>
    <t xml:space="preserve">GERLOS </t>
  </si>
  <si>
    <t>s3967a716447200</t>
  </si>
  <si>
    <t xml:space="preserve">PIZ BUIN </t>
  </si>
  <si>
    <t>s6700b122445100</t>
  </si>
  <si>
    <t>EN ISO 20345</t>
  </si>
  <si>
    <t>ortho-B-1.1</t>
  </si>
  <si>
    <t>ortho-B-1.2</t>
  </si>
  <si>
    <t>ortho-B-2.1</t>
  </si>
  <si>
    <t>ortho-B-2.2</t>
  </si>
  <si>
    <t>ortho-B-2.3</t>
  </si>
  <si>
    <t>ortho-B-2.4</t>
  </si>
  <si>
    <t>ortho-B-3.1</t>
  </si>
  <si>
    <t>ortho-B-4.1</t>
  </si>
  <si>
    <t>ortho-B-5.1</t>
  </si>
  <si>
    <t>ortho-B-5.2</t>
  </si>
  <si>
    <t>ortho-B-6.1</t>
  </si>
  <si>
    <t>ortho-B-7.1</t>
  </si>
  <si>
    <t>ortho-B-7.2</t>
  </si>
  <si>
    <t>ortho-B-10.1</t>
  </si>
  <si>
    <t>Schaftversteifung medial oder lateral</t>
  </si>
  <si>
    <t>Arthrodesenkappe</t>
  </si>
  <si>
    <t>ortho-B-8.1</t>
  </si>
  <si>
    <t>ortho-B-9.1</t>
  </si>
  <si>
    <t>ortho-B-9.2</t>
  </si>
  <si>
    <t>Weichbettung: Ristberich bei Lasche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</si>
</sst>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C07]\ * #,##0.00_-;\-[$€-C07]\ * #,##0.00_-;_-[$€-C07]\ * &quot;-&quot;??_-;_-@_-"/>
  </numFmts>
  <fonts count="27" x14ac:knownFonts="1">
    <font>
      <sz val="11"/>
      <color theme="1"/>
      <name val="Calibri"/>
      <family val="2"/>
      <scheme val="minor"/>
    </font>
    <font>
      <sz val="28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4"/>
      <color theme="0"/>
      <name val="Century Gothic"/>
      <family val="2"/>
    </font>
    <font>
      <sz val="14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alibri"/>
      <family val="2"/>
    </font>
    <font>
      <sz val="10"/>
      <name val="Century Gothic"/>
      <family val="2"/>
    </font>
    <font>
      <b/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b/>
      <sz val="16"/>
      <color rgb="FFFFFFFF"/>
      <name val="Century Gothic"/>
      <family val="2"/>
    </font>
    <font>
      <b/>
      <sz val="11"/>
      <color rgb="FFFFFFFF"/>
      <name val="Century Gothic"/>
      <family val="2"/>
    </font>
    <font>
      <b/>
      <sz val="5"/>
      <color rgb="FFFFFFFF"/>
      <name val="Century Gothic"/>
      <family val="2"/>
    </font>
    <font>
      <sz val="6"/>
      <color rgb="FF000000"/>
      <name val="Century Gothic"/>
      <family val="2"/>
    </font>
    <font>
      <sz val="11"/>
      <color theme="0"/>
      <name val="Century Gothic"/>
      <family val="2"/>
    </font>
    <font>
      <b/>
      <sz val="11"/>
      <name val="Century Gothic"/>
      <family val="2"/>
    </font>
    <font>
      <sz val="9"/>
      <color theme="1"/>
      <name val="Century Gothic"/>
      <family val="2"/>
    </font>
    <font>
      <b/>
      <sz val="8"/>
      <color rgb="FFFFFFFF"/>
      <name val="Century Gothic"/>
      <family val="2"/>
    </font>
    <font>
      <sz val="5"/>
      <color rgb="FF000000"/>
      <name val="Century Gothic"/>
      <family val="2"/>
    </font>
    <font>
      <sz val="7"/>
      <color rgb="FF000000"/>
      <name val="Century Gothic"/>
      <family val="2"/>
    </font>
    <font>
      <sz val="8"/>
      <color rgb="FF000000"/>
      <name val="Century Gothic"/>
      <family val="2"/>
    </font>
    <font>
      <sz val="10"/>
      <color theme="1"/>
      <name val="Century Gothic"/>
      <family val="2"/>
    </font>
    <font>
      <sz val="11"/>
      <name val="Century Gothic"/>
      <family val="2"/>
    </font>
    <font>
      <sz val="8"/>
      <color theme="1"/>
      <name val="Century Gothic"/>
      <family val="2"/>
    </font>
    <font>
      <sz val="8"/>
      <color theme="0" tint="-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right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8" fillId="0" borderId="0" xfId="0" applyFont="1" applyAlignment="1" applyProtection="1">
      <alignment horizontal="left" vertical="top" wrapText="1"/>
    </xf>
    <xf numFmtId="0" fontId="3" fillId="0" borderId="0" xfId="0" applyFont="1" applyFill="1" applyProtection="1"/>
    <xf numFmtId="0" fontId="6" fillId="0" borderId="0" xfId="0" applyFont="1" applyBorder="1" applyAlignment="1" applyProtection="1">
      <alignment horizontal="right" vertical="top" wrapText="1"/>
    </xf>
    <xf numFmtId="0" fontId="23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left" vertical="center" indent="15"/>
    </xf>
    <xf numFmtId="0" fontId="12" fillId="2" borderId="0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top" wrapText="1"/>
    </xf>
    <xf numFmtId="0" fontId="16" fillId="0" borderId="0" xfId="0" applyFont="1" applyAlignment="1" applyProtection="1">
      <alignment horizontal="left" vertical="center" wrapText="1" indent="15"/>
    </xf>
    <xf numFmtId="0" fontId="16" fillId="0" borderId="0" xfId="0" applyFont="1" applyProtection="1"/>
    <xf numFmtId="0" fontId="24" fillId="0" borderId="0" xfId="0" applyFont="1" applyFill="1" applyProtection="1"/>
    <xf numFmtId="0" fontId="1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center" wrapText="1" indent="15"/>
    </xf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/>
    </xf>
    <xf numFmtId="0" fontId="6" fillId="0" borderId="3" xfId="0" applyFont="1" applyBorder="1" applyAlignment="1" applyProtection="1">
      <alignment vertical="center"/>
    </xf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top" wrapText="1"/>
    </xf>
    <xf numFmtId="0" fontId="22" fillId="0" borderId="0" xfId="0" applyFont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center" vertical="top" wrapText="1"/>
    </xf>
    <xf numFmtId="0" fontId="16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top" wrapText="1"/>
    </xf>
    <xf numFmtId="0" fontId="25" fillId="0" borderId="0" xfId="0" applyFont="1" applyBorder="1" applyAlignment="1" applyProtection="1">
      <alignment horizontal="left" vertical="top" wrapText="1"/>
    </xf>
    <xf numFmtId="0" fontId="26" fillId="0" borderId="0" xfId="0" applyFont="1" applyAlignment="1" applyProtection="1">
      <alignment horizontal="right"/>
    </xf>
    <xf numFmtId="0" fontId="26" fillId="0" borderId="0" xfId="0" applyFont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2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3.emf"/><Relationship Id="rId5" Type="http://schemas.openxmlformats.org/officeDocument/2006/relationships/image" Target="../media/image9.emf"/><Relationship Id="rId10" Type="http://schemas.openxmlformats.org/officeDocument/2006/relationships/image" Target="../media/image4.emf"/><Relationship Id="rId4" Type="http://schemas.openxmlformats.org/officeDocument/2006/relationships/image" Target="../media/image10.emf"/><Relationship Id="rId9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9</xdr:row>
          <xdr:rowOff>0</xdr:rowOff>
        </xdr:from>
        <xdr:to>
          <xdr:col>11</xdr:col>
          <xdr:colOff>0</xdr:colOff>
          <xdr:row>10</xdr:row>
          <xdr:rowOff>85725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18</xdr:row>
          <xdr:rowOff>28575</xdr:rowOff>
        </xdr:from>
        <xdr:to>
          <xdr:col>4</xdr:col>
          <xdr:colOff>381000</xdr:colOff>
          <xdr:row>19</xdr:row>
          <xdr:rowOff>66675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9525</xdr:rowOff>
        </xdr:from>
        <xdr:to>
          <xdr:col>4</xdr:col>
          <xdr:colOff>381000</xdr:colOff>
          <xdr:row>20</xdr:row>
          <xdr:rowOff>152400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0</xdr:rowOff>
        </xdr:from>
        <xdr:to>
          <xdr:col>7</xdr:col>
          <xdr:colOff>47625</xdr:colOff>
          <xdr:row>26</xdr:row>
          <xdr:rowOff>123825</xdr:rowOff>
        </xdr:to>
        <xdr:sp macro="" textlink="">
          <xdr:nvSpPr>
            <xdr:cNvPr id="1029" name="ComboBox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114300</xdr:rowOff>
        </xdr:from>
        <xdr:to>
          <xdr:col>7</xdr:col>
          <xdr:colOff>47625</xdr:colOff>
          <xdr:row>28</xdr:row>
          <xdr:rowOff>38100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38100</xdr:rowOff>
        </xdr:from>
        <xdr:to>
          <xdr:col>7</xdr:col>
          <xdr:colOff>47625</xdr:colOff>
          <xdr:row>31</xdr:row>
          <xdr:rowOff>9525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25</xdr:row>
          <xdr:rowOff>0</xdr:rowOff>
        </xdr:from>
        <xdr:to>
          <xdr:col>10</xdr:col>
          <xdr:colOff>66675</xdr:colOff>
          <xdr:row>26</xdr:row>
          <xdr:rowOff>57150</xdr:rowOff>
        </xdr:to>
        <xdr:sp macro="" textlink="">
          <xdr:nvSpPr>
            <xdr:cNvPr id="1032" name="CheckBox4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26</xdr:row>
          <xdr:rowOff>171450</xdr:rowOff>
        </xdr:from>
        <xdr:to>
          <xdr:col>10</xdr:col>
          <xdr:colOff>76200</xdr:colOff>
          <xdr:row>28</xdr:row>
          <xdr:rowOff>28575</xdr:rowOff>
        </xdr:to>
        <xdr:sp macro="" textlink="">
          <xdr:nvSpPr>
            <xdr:cNvPr id="1033" name="CheckBox5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28</xdr:row>
          <xdr:rowOff>104775</xdr:rowOff>
        </xdr:from>
        <xdr:to>
          <xdr:col>10</xdr:col>
          <xdr:colOff>85725</xdr:colOff>
          <xdr:row>31</xdr:row>
          <xdr:rowOff>0</xdr:rowOff>
        </xdr:to>
        <xdr:sp macro="" textlink="">
          <xdr:nvSpPr>
            <xdr:cNvPr id="1034" name="CheckBox6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0</xdr:rowOff>
        </xdr:from>
        <xdr:to>
          <xdr:col>9</xdr:col>
          <xdr:colOff>161925</xdr:colOff>
          <xdr:row>26</xdr:row>
          <xdr:rowOff>66675</xdr:rowOff>
        </xdr:to>
        <xdr:sp macro="" textlink="">
          <xdr:nvSpPr>
            <xdr:cNvPr id="1035" name="CheckBox7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26</xdr:row>
          <xdr:rowOff>161925</xdr:rowOff>
        </xdr:from>
        <xdr:to>
          <xdr:col>9</xdr:col>
          <xdr:colOff>171450</xdr:colOff>
          <xdr:row>28</xdr:row>
          <xdr:rowOff>28575</xdr:rowOff>
        </xdr:to>
        <xdr:sp macro="" textlink="">
          <xdr:nvSpPr>
            <xdr:cNvPr id="1036" name="CheckBox8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104775</xdr:rowOff>
        </xdr:from>
        <xdr:to>
          <xdr:col>9</xdr:col>
          <xdr:colOff>180975</xdr:colOff>
          <xdr:row>31</xdr:row>
          <xdr:rowOff>0</xdr:rowOff>
        </xdr:to>
        <xdr:sp macro="" textlink="">
          <xdr:nvSpPr>
            <xdr:cNvPr id="1037" name="CheckBox9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12</xdr:row>
          <xdr:rowOff>0</xdr:rowOff>
        </xdr:from>
        <xdr:to>
          <xdr:col>5</xdr:col>
          <xdr:colOff>762000</xdr:colOff>
          <xdr:row>13</xdr:row>
          <xdr:rowOff>85725</xdr:rowOff>
        </xdr:to>
        <xdr:sp macro="" textlink="">
          <xdr:nvSpPr>
            <xdr:cNvPr id="1038" name="ComboBox5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" Type="http://schemas.openxmlformats.org/officeDocument/2006/relationships/drawing" Target="../drawings/drawing1.xml"/><Relationship Id="rId21" Type="http://schemas.openxmlformats.org/officeDocument/2006/relationships/image" Target="../media/image8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2" Type="http://schemas.openxmlformats.org/officeDocument/2006/relationships/printerSettings" Target="../printerSettings/printerSettings1.bin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29" Type="http://schemas.openxmlformats.org/officeDocument/2006/relationships/image" Target="../media/image12.emf"/><Relationship Id="rId1" Type="http://schemas.openxmlformats.org/officeDocument/2006/relationships/hyperlink" Target="http://www.rukapol.at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0.xml"/><Relationship Id="rId5" Type="http://schemas.openxmlformats.org/officeDocument/2006/relationships/vmlDrawing" Target="../drawings/vmlDrawing2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28" Type="http://schemas.openxmlformats.org/officeDocument/2006/relationships/control" Target="../activeX/activeX12.xml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31" Type="http://schemas.openxmlformats.org/officeDocument/2006/relationships/image" Target="../media/image13.emf"/><Relationship Id="rId4" Type="http://schemas.openxmlformats.org/officeDocument/2006/relationships/vmlDrawing" Target="../drawings/vmlDrawing1.v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1.emf"/><Relationship Id="rId30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B1:AE76"/>
  <sheetViews>
    <sheetView showGridLines="0" tabSelected="1" view="pageLayout" topLeftCell="A19" zoomScale="115" zoomScaleNormal="100" zoomScalePageLayoutView="115" workbookViewId="0">
      <selection activeCell="G13" sqref="G13:K14"/>
    </sheetView>
  </sheetViews>
  <sheetFormatPr baseColWidth="10" defaultRowHeight="16.5" x14ac:dyDescent="0.3"/>
  <cols>
    <col min="1" max="1" width="10" style="1" customWidth="1"/>
    <col min="2" max="2" width="11.42578125" style="1" customWidth="1"/>
    <col min="3" max="3" width="11.42578125" style="1"/>
    <col min="4" max="4" width="11.42578125" style="1" customWidth="1"/>
    <col min="5" max="6" width="11.42578125" style="1"/>
    <col min="7" max="7" width="9.7109375" style="1" bestFit="1" customWidth="1"/>
    <col min="8" max="8" width="2.7109375" style="1" customWidth="1"/>
    <col min="9" max="10" width="4.140625" style="1" customWidth="1"/>
    <col min="11" max="11" width="9" style="1" customWidth="1"/>
    <col min="12" max="12" width="21.5703125" style="2" hidden="1" customWidth="1"/>
    <col min="13" max="14" width="6.140625" style="2" hidden="1" customWidth="1"/>
    <col min="15" max="16" width="18.28515625" style="2" hidden="1" customWidth="1"/>
    <col min="17" max="17" width="14.140625" style="1" hidden="1" customWidth="1"/>
    <col min="18" max="18" width="6.140625" style="2" hidden="1" customWidth="1"/>
    <col min="19" max="19" width="11.42578125" style="1" hidden="1" customWidth="1"/>
    <col min="20" max="20" width="76.42578125" style="21" hidden="1" customWidth="1"/>
    <col min="21" max="21" width="11.42578125" style="3" hidden="1" customWidth="1"/>
    <col min="22" max="26" width="11.42578125" style="29" hidden="1" customWidth="1"/>
    <col min="27" max="27" width="11.42578125" style="37" hidden="1" customWidth="1"/>
    <col min="28" max="28" width="11.42578125" style="29" hidden="1" customWidth="1"/>
    <col min="29" max="29" width="2.7109375" style="29" hidden="1" customWidth="1"/>
    <col min="30" max="30" width="1.28515625" style="1" customWidth="1"/>
    <col min="31" max="16384" width="11.42578125" style="1"/>
  </cols>
  <sheetData>
    <row r="1" spans="2:29" ht="68.25" customHeight="1" x14ac:dyDescent="0.3">
      <c r="B1" s="55" t="s">
        <v>0</v>
      </c>
      <c r="C1" s="55"/>
      <c r="D1" s="55"/>
      <c r="E1" s="55"/>
      <c r="F1" s="55"/>
      <c r="G1"/>
      <c r="N1" s="1" t="s">
        <v>1</v>
      </c>
      <c r="O1" s="2" t="s">
        <v>2</v>
      </c>
      <c r="P1" s="2" t="s">
        <v>2</v>
      </c>
      <c r="Q1" s="1" t="s">
        <v>2</v>
      </c>
      <c r="R1" s="2" t="s">
        <v>2</v>
      </c>
      <c r="S1" s="1" t="s">
        <v>3</v>
      </c>
      <c r="T1" s="21" t="s">
        <v>4</v>
      </c>
      <c r="U1" s="3" t="s">
        <v>2</v>
      </c>
      <c r="V1" s="1" t="s">
        <v>5</v>
      </c>
      <c r="W1" s="3" t="s">
        <v>2</v>
      </c>
      <c r="X1" s="1" t="s">
        <v>6</v>
      </c>
      <c r="Y1" s="3" t="s">
        <v>2</v>
      </c>
      <c r="Z1" s="4"/>
      <c r="AA1" s="5" t="s">
        <v>7</v>
      </c>
      <c r="AB1" s="4"/>
      <c r="AC1" s="4"/>
    </row>
    <row r="2" spans="2:29" ht="23.25" customHeight="1" x14ac:dyDescent="0.3">
      <c r="B2" s="56" t="s">
        <v>8</v>
      </c>
      <c r="C2" s="56"/>
      <c r="D2" s="6"/>
      <c r="E2" s="57" t="s">
        <v>9</v>
      </c>
      <c r="F2" s="57"/>
      <c r="G2" s="57"/>
      <c r="H2" s="6"/>
      <c r="I2" s="6"/>
      <c r="J2" s="6"/>
      <c r="K2" s="6"/>
      <c r="L2" s="7" t="s">
        <v>10</v>
      </c>
      <c r="M2" s="7" t="s">
        <v>11</v>
      </c>
      <c r="N2" s="7" t="str">
        <f>L2&amp;M2</f>
        <v>Space_AIR silber S1</v>
      </c>
      <c r="O2" s="7" t="s">
        <v>12</v>
      </c>
      <c r="P2" s="7" t="str">
        <f>Q2&amp;R2</f>
        <v>EN ISO 20345  S1</v>
      </c>
      <c r="Q2" s="1" t="s">
        <v>13</v>
      </c>
      <c r="R2" s="7" t="s">
        <v>11</v>
      </c>
      <c r="S2" s="1" t="s">
        <v>2</v>
      </c>
      <c r="T2" s="50" t="s">
        <v>14</v>
      </c>
      <c r="U2" s="9" t="s">
        <v>135</v>
      </c>
      <c r="V2" s="8" t="s">
        <v>14</v>
      </c>
      <c r="W2" s="9" t="s">
        <v>135</v>
      </c>
      <c r="X2" s="8" t="s">
        <v>14</v>
      </c>
      <c r="Y2" s="9" t="s">
        <v>135</v>
      </c>
      <c r="Z2" s="10"/>
      <c r="AA2" s="10">
        <v>36</v>
      </c>
      <c r="AB2" s="10"/>
      <c r="AC2" s="10"/>
    </row>
    <row r="3" spans="2:29" ht="26.25" customHeight="1" x14ac:dyDescent="0.3">
      <c r="B3" s="58"/>
      <c r="C3" s="58"/>
      <c r="D3" s="58"/>
      <c r="E3" s="58"/>
      <c r="F3" s="58"/>
      <c r="G3" s="11"/>
      <c r="H3" s="11"/>
      <c r="I3" s="11"/>
      <c r="J3" s="11"/>
      <c r="K3" s="11"/>
      <c r="L3" s="7" t="s">
        <v>10</v>
      </c>
      <c r="M3" s="7" t="s">
        <v>15</v>
      </c>
      <c r="N3" s="7" t="str">
        <f t="shared" ref="N3:N52" si="0">L3&amp;M3</f>
        <v>Space_AIR silber S1P</v>
      </c>
      <c r="O3" s="7" t="s">
        <v>16</v>
      </c>
      <c r="P3" s="7" t="str">
        <f t="shared" ref="P3:P53" si="1">Q3&amp;R3</f>
        <v>EN ISO 20345  S1P</v>
      </c>
      <c r="Q3" s="1" t="s">
        <v>13</v>
      </c>
      <c r="R3" s="7" t="s">
        <v>15</v>
      </c>
      <c r="S3" s="1" t="s">
        <v>2</v>
      </c>
      <c r="T3" s="50" t="s">
        <v>17</v>
      </c>
      <c r="U3" s="9" t="s">
        <v>136</v>
      </c>
      <c r="V3" s="8" t="s">
        <v>17</v>
      </c>
      <c r="W3" s="9" t="s">
        <v>136</v>
      </c>
      <c r="X3" s="8" t="s">
        <v>17</v>
      </c>
      <c r="Y3" s="9" t="s">
        <v>136</v>
      </c>
      <c r="Z3" s="10"/>
      <c r="AA3" s="10">
        <v>37</v>
      </c>
      <c r="AB3" s="10"/>
      <c r="AC3" s="10"/>
    </row>
    <row r="4" spans="2:29" ht="6.75" customHeight="1" x14ac:dyDescent="0.3">
      <c r="B4" s="12"/>
      <c r="C4" s="12"/>
      <c r="D4" s="12"/>
      <c r="E4" s="6"/>
      <c r="F4" s="12"/>
      <c r="G4" s="12"/>
      <c r="H4" s="12"/>
      <c r="I4" s="12"/>
      <c r="J4" s="12"/>
      <c r="K4" s="12"/>
      <c r="L4" s="7" t="s">
        <v>18</v>
      </c>
      <c r="M4" s="7" t="s">
        <v>11</v>
      </c>
      <c r="N4" s="7" t="str">
        <f t="shared" si="0"/>
        <v>Space_AIR camouflage S1</v>
      </c>
      <c r="O4" s="7" t="s">
        <v>19</v>
      </c>
      <c r="P4" s="7" t="str">
        <f t="shared" si="1"/>
        <v>EN ISO 20345  S1</v>
      </c>
      <c r="Q4" s="1" t="s">
        <v>13</v>
      </c>
      <c r="R4" s="7" t="s">
        <v>11</v>
      </c>
      <c r="S4" s="1" t="s">
        <v>2</v>
      </c>
      <c r="T4" s="51" t="s">
        <v>20</v>
      </c>
      <c r="U4" s="9" t="s">
        <v>137</v>
      </c>
      <c r="V4" s="13" t="s">
        <v>20</v>
      </c>
      <c r="W4" s="9" t="s">
        <v>137</v>
      </c>
      <c r="X4" s="13" t="s">
        <v>20</v>
      </c>
      <c r="Y4" s="9" t="s">
        <v>137</v>
      </c>
      <c r="Z4" s="4"/>
      <c r="AA4" s="10">
        <v>38</v>
      </c>
      <c r="AB4" s="10"/>
      <c r="AC4" s="10"/>
    </row>
    <row r="5" spans="2:29" ht="23.25" customHeight="1" x14ac:dyDescent="0.3">
      <c r="B5" s="57" t="s">
        <v>21</v>
      </c>
      <c r="C5" s="57"/>
      <c r="D5" s="57"/>
      <c r="E5" s="6" t="s">
        <v>22</v>
      </c>
      <c r="G5" s="6"/>
      <c r="H5" s="6"/>
      <c r="I5" s="6"/>
      <c r="J5" s="6"/>
      <c r="K5" s="6"/>
      <c r="L5" s="7" t="s">
        <v>18</v>
      </c>
      <c r="M5" s="7" t="s">
        <v>15</v>
      </c>
      <c r="N5" s="7" t="str">
        <f t="shared" si="0"/>
        <v>Space_AIR camouflage S1P</v>
      </c>
      <c r="O5" s="7" t="s">
        <v>23</v>
      </c>
      <c r="P5" s="7" t="str">
        <f t="shared" si="1"/>
        <v>EN ISO 20345  S1P</v>
      </c>
      <c r="Q5" s="1" t="s">
        <v>13</v>
      </c>
      <c r="R5" s="7" t="s">
        <v>15</v>
      </c>
      <c r="S5" s="1" t="s">
        <v>2</v>
      </c>
      <c r="T5" s="51" t="s">
        <v>24</v>
      </c>
      <c r="U5" s="9" t="s">
        <v>138</v>
      </c>
      <c r="V5" s="13" t="s">
        <v>24</v>
      </c>
      <c r="W5" s="9" t="s">
        <v>138</v>
      </c>
      <c r="X5" s="13" t="s">
        <v>24</v>
      </c>
      <c r="Y5" s="9" t="s">
        <v>138</v>
      </c>
      <c r="Z5" s="14"/>
      <c r="AA5" s="10">
        <v>39</v>
      </c>
      <c r="AB5" s="10"/>
      <c r="AC5" s="10"/>
    </row>
    <row r="6" spans="2:29" ht="26.25" customHeight="1" x14ac:dyDescent="0.3">
      <c r="B6" s="59"/>
      <c r="C6" s="59"/>
      <c r="D6" s="59"/>
      <c r="E6" s="59"/>
      <c r="F6" s="59"/>
      <c r="G6" s="15"/>
      <c r="H6" s="15"/>
      <c r="I6" s="15"/>
      <c r="J6" s="15"/>
      <c r="K6" s="15"/>
      <c r="L6" s="7" t="s">
        <v>25</v>
      </c>
      <c r="M6" s="7" t="s">
        <v>11</v>
      </c>
      <c r="N6" s="7" t="str">
        <f t="shared" si="0"/>
        <v>JUST_AIR S1</v>
      </c>
      <c r="O6" s="7" t="s">
        <v>26</v>
      </c>
      <c r="P6" s="7" t="str">
        <f t="shared" si="1"/>
        <v>EN ISO 20345  S1</v>
      </c>
      <c r="Q6" s="1" t="s">
        <v>13</v>
      </c>
      <c r="R6" s="7" t="s">
        <v>11</v>
      </c>
      <c r="S6" s="1" t="s">
        <v>2</v>
      </c>
      <c r="T6" s="50" t="s">
        <v>27</v>
      </c>
      <c r="U6" s="9" t="s">
        <v>139</v>
      </c>
      <c r="V6" s="8" t="s">
        <v>27</v>
      </c>
      <c r="W6" s="9" t="s">
        <v>139</v>
      </c>
      <c r="X6" s="8" t="s">
        <v>27</v>
      </c>
      <c r="Y6" s="9" t="s">
        <v>139</v>
      </c>
      <c r="Z6" s="14"/>
      <c r="AA6" s="10">
        <v>40</v>
      </c>
      <c r="AB6" s="4"/>
      <c r="AC6" s="4"/>
    </row>
    <row r="7" spans="2:29" ht="6.75" customHeight="1" x14ac:dyDescent="0.3">
      <c r="B7" s="16"/>
      <c r="C7" s="16"/>
      <c r="D7" s="16"/>
      <c r="F7" s="17"/>
      <c r="G7" s="16"/>
      <c r="H7" s="16"/>
      <c r="I7" s="16"/>
      <c r="J7" s="16"/>
      <c r="K7" s="16"/>
      <c r="L7" s="7" t="s">
        <v>25</v>
      </c>
      <c r="M7" s="7" t="s">
        <v>15</v>
      </c>
      <c r="N7" s="7" t="str">
        <f t="shared" si="0"/>
        <v>JUST_AIR S1P</v>
      </c>
      <c r="O7" s="7" t="s">
        <v>28</v>
      </c>
      <c r="P7" s="7" t="str">
        <f t="shared" si="1"/>
        <v>EN ISO 20345  S1P</v>
      </c>
      <c r="Q7" s="1" t="s">
        <v>13</v>
      </c>
      <c r="R7" s="7" t="s">
        <v>15</v>
      </c>
      <c r="S7" s="1" t="s">
        <v>2</v>
      </c>
      <c r="T7" s="51" t="s">
        <v>29</v>
      </c>
      <c r="U7" s="9" t="s">
        <v>140</v>
      </c>
      <c r="V7" s="13" t="s">
        <v>29</v>
      </c>
      <c r="W7" s="9" t="s">
        <v>140</v>
      </c>
      <c r="X7" s="13" t="s">
        <v>29</v>
      </c>
      <c r="Y7" s="9" t="s">
        <v>140</v>
      </c>
      <c r="Z7" s="10"/>
      <c r="AA7" s="10">
        <v>41</v>
      </c>
      <c r="AB7" s="14"/>
      <c r="AC7" s="14"/>
    </row>
    <row r="8" spans="2:29" ht="22.5" customHeight="1" x14ac:dyDescent="0.3">
      <c r="B8" s="60" t="s">
        <v>30</v>
      </c>
      <c r="C8" s="60"/>
      <c r="D8" s="60"/>
      <c r="E8" s="60"/>
      <c r="F8" s="60"/>
      <c r="G8" s="60"/>
      <c r="H8" s="60"/>
      <c r="I8" s="60"/>
      <c r="J8" s="60"/>
      <c r="K8" s="60"/>
      <c r="L8" s="7" t="s">
        <v>31</v>
      </c>
      <c r="M8" s="7" t="s">
        <v>11</v>
      </c>
      <c r="N8" s="7" t="str">
        <f t="shared" si="0"/>
        <v>TOBIAS S1</v>
      </c>
      <c r="O8" s="7" t="s">
        <v>32</v>
      </c>
      <c r="P8" s="7" t="str">
        <f t="shared" si="1"/>
        <v>EN ISO 20345  S1</v>
      </c>
      <c r="Q8" s="1" t="s">
        <v>13</v>
      </c>
      <c r="R8" s="7" t="s">
        <v>11</v>
      </c>
      <c r="S8" s="1" t="s">
        <v>2</v>
      </c>
      <c r="T8" s="51" t="s">
        <v>33</v>
      </c>
      <c r="U8" s="9" t="s">
        <v>141</v>
      </c>
      <c r="V8" s="13" t="s">
        <v>33</v>
      </c>
      <c r="W8" s="9" t="s">
        <v>141</v>
      </c>
      <c r="X8" s="13" t="s">
        <v>33</v>
      </c>
      <c r="Y8" s="9" t="s">
        <v>141</v>
      </c>
      <c r="Z8" s="4"/>
      <c r="AA8" s="10">
        <v>42</v>
      </c>
      <c r="AB8" s="14"/>
      <c r="AC8" s="14"/>
    </row>
    <row r="9" spans="2:29" ht="7.5" customHeight="1" x14ac:dyDescent="0.3">
      <c r="B9" s="18"/>
      <c r="C9" s="18"/>
      <c r="D9" s="18"/>
      <c r="E9" s="18"/>
      <c r="F9" s="18"/>
      <c r="G9" s="19"/>
      <c r="H9" s="18"/>
      <c r="I9" s="18"/>
      <c r="J9" s="18"/>
      <c r="K9" s="18"/>
      <c r="L9" s="7" t="s">
        <v>31</v>
      </c>
      <c r="M9" s="7" t="s">
        <v>15</v>
      </c>
      <c r="N9" s="7" t="str">
        <f t="shared" si="0"/>
        <v>TOBIAS S1P</v>
      </c>
      <c r="O9" s="7" t="s">
        <v>34</v>
      </c>
      <c r="P9" s="7" t="str">
        <f t="shared" si="1"/>
        <v>EN ISO 20345  S1P</v>
      </c>
      <c r="Q9" s="1" t="s">
        <v>13</v>
      </c>
      <c r="R9" s="7" t="s">
        <v>15</v>
      </c>
      <c r="S9" s="1" t="s">
        <v>2</v>
      </c>
      <c r="T9" s="51" t="s">
        <v>35</v>
      </c>
      <c r="U9" s="9" t="s">
        <v>142</v>
      </c>
      <c r="V9" s="13" t="s">
        <v>35</v>
      </c>
      <c r="W9" s="9" t="s">
        <v>142</v>
      </c>
      <c r="X9" s="13" t="s">
        <v>35</v>
      </c>
      <c r="Y9" s="9" t="s">
        <v>142</v>
      </c>
      <c r="Z9" s="4"/>
      <c r="AA9" s="10">
        <v>43</v>
      </c>
      <c r="AB9" s="10"/>
      <c r="AC9" s="10"/>
    </row>
    <row r="10" spans="2:29" s="21" customFormat="1" ht="22.5" customHeight="1" x14ac:dyDescent="0.3">
      <c r="B10" s="61" t="s">
        <v>36</v>
      </c>
      <c r="C10" s="61"/>
      <c r="D10" s="61"/>
      <c r="E10" s="1"/>
      <c r="F10" s="62" t="s">
        <v>1</v>
      </c>
      <c r="G10" s="62"/>
      <c r="H10" s="62"/>
      <c r="I10" s="62"/>
      <c r="J10" s="20"/>
      <c r="K10" s="20"/>
      <c r="L10" s="7" t="s">
        <v>37</v>
      </c>
      <c r="M10" s="7" t="s">
        <v>11</v>
      </c>
      <c r="N10" s="7" t="str">
        <f t="shared" si="0"/>
        <v>DAVID S1</v>
      </c>
      <c r="O10" s="7" t="s">
        <v>38</v>
      </c>
      <c r="P10" s="7" t="str">
        <f t="shared" si="1"/>
        <v>EN ISO 20345  S1</v>
      </c>
      <c r="Q10" s="1" t="s">
        <v>13</v>
      </c>
      <c r="R10" s="7" t="s">
        <v>11</v>
      </c>
      <c r="S10" s="1" t="s">
        <v>2</v>
      </c>
      <c r="T10" s="51" t="s">
        <v>39</v>
      </c>
      <c r="U10" s="9" t="s">
        <v>143</v>
      </c>
      <c r="V10" s="13" t="s">
        <v>39</v>
      </c>
      <c r="W10" s="9" t="s">
        <v>143</v>
      </c>
      <c r="X10" s="13" t="s">
        <v>39</v>
      </c>
      <c r="Y10" s="9" t="s">
        <v>143</v>
      </c>
      <c r="Z10" s="4"/>
      <c r="AA10" s="10">
        <v>44</v>
      </c>
      <c r="AB10" s="14"/>
      <c r="AC10" s="14"/>
    </row>
    <row r="11" spans="2:29" ht="23.25" customHeight="1" x14ac:dyDescent="0.3">
      <c r="B11" s="54" t="str">
        <f>VLOOKUP(F10,N1:S53,3,FALSE)</f>
        <v xml:space="preserve">  </v>
      </c>
      <c r="C11" s="54"/>
      <c r="D11" s="54"/>
      <c r="E11" s="21"/>
      <c r="F11" s="21"/>
      <c r="G11" s="21"/>
      <c r="H11" s="21"/>
      <c r="I11" s="21"/>
      <c r="J11" s="21"/>
      <c r="K11" s="21"/>
      <c r="L11" s="7" t="s">
        <v>37</v>
      </c>
      <c r="M11" s="7" t="s">
        <v>15</v>
      </c>
      <c r="N11" s="7" t="str">
        <f t="shared" si="0"/>
        <v>DAVID S1P</v>
      </c>
      <c r="O11" s="7" t="s">
        <v>40</v>
      </c>
      <c r="P11" s="7" t="str">
        <f t="shared" si="1"/>
        <v>EN ISO 20345  S1P</v>
      </c>
      <c r="Q11" s="1" t="s">
        <v>13</v>
      </c>
      <c r="R11" s="7" t="s">
        <v>15</v>
      </c>
      <c r="S11" s="1" t="s">
        <v>2</v>
      </c>
      <c r="T11" s="51" t="s">
        <v>41</v>
      </c>
      <c r="U11" s="9" t="s">
        <v>144</v>
      </c>
      <c r="V11" s="22" t="s">
        <v>41</v>
      </c>
      <c r="W11" s="9" t="s">
        <v>144</v>
      </c>
      <c r="X11" s="22" t="s">
        <v>41</v>
      </c>
      <c r="Y11" s="9" t="s">
        <v>144</v>
      </c>
      <c r="Z11" s="14"/>
      <c r="AA11" s="10">
        <v>45</v>
      </c>
      <c r="AB11" s="4"/>
      <c r="AC11" s="4"/>
    </row>
    <row r="12" spans="2:29" ht="7.5" customHeight="1" x14ac:dyDescent="0.3">
      <c r="B12" s="23"/>
      <c r="C12" s="23"/>
      <c r="D12" s="23"/>
      <c r="E12" s="24"/>
      <c r="F12" s="24"/>
      <c r="G12" s="24"/>
      <c r="H12" s="24"/>
      <c r="I12" s="25"/>
      <c r="J12" s="25"/>
      <c r="K12" s="25"/>
      <c r="L12" s="7" t="s">
        <v>42</v>
      </c>
      <c r="M12" s="7" t="s">
        <v>11</v>
      </c>
      <c r="N12" s="7" t="str">
        <f t="shared" si="0"/>
        <v>SEAMEX AIR S1</v>
      </c>
      <c r="O12" s="7" t="s">
        <v>43</v>
      </c>
      <c r="P12" s="7" t="str">
        <f t="shared" si="1"/>
        <v>EN ISO 20345  S1</v>
      </c>
      <c r="Q12" s="1" t="s">
        <v>13</v>
      </c>
      <c r="R12" s="7" t="s">
        <v>11</v>
      </c>
      <c r="S12" s="1" t="s">
        <v>2</v>
      </c>
      <c r="T12" s="51" t="s">
        <v>44</v>
      </c>
      <c r="U12" s="9" t="s">
        <v>145</v>
      </c>
      <c r="V12" s="13" t="s">
        <v>44</v>
      </c>
      <c r="W12" s="9" t="s">
        <v>145</v>
      </c>
      <c r="X12" s="13" t="s">
        <v>44</v>
      </c>
      <c r="Y12" s="9" t="s">
        <v>145</v>
      </c>
      <c r="Z12" s="4"/>
      <c r="AA12" s="10">
        <v>46</v>
      </c>
      <c r="AB12" s="14"/>
      <c r="AC12" s="14"/>
    </row>
    <row r="13" spans="2:29" ht="22.5" customHeight="1" x14ac:dyDescent="0.3">
      <c r="B13" s="61" t="s">
        <v>45</v>
      </c>
      <c r="C13" s="61"/>
      <c r="D13" s="61"/>
      <c r="E13" s="1" t="s">
        <v>7</v>
      </c>
      <c r="G13" s="64"/>
      <c r="H13" s="64"/>
      <c r="I13" s="64"/>
      <c r="J13" s="64"/>
      <c r="K13" s="64"/>
      <c r="L13" s="7" t="s">
        <v>42</v>
      </c>
      <c r="M13" s="7" t="s">
        <v>15</v>
      </c>
      <c r="N13" s="7" t="str">
        <f t="shared" si="0"/>
        <v>SEAMEX AIR S1P</v>
      </c>
      <c r="O13" s="7" t="s">
        <v>46</v>
      </c>
      <c r="P13" s="7" t="str">
        <f t="shared" si="1"/>
        <v>EN ISO 20345  S1P</v>
      </c>
      <c r="Q13" s="1" t="s">
        <v>13</v>
      </c>
      <c r="R13" s="7" t="s">
        <v>15</v>
      </c>
      <c r="S13" s="1" t="s">
        <v>2</v>
      </c>
      <c r="T13" s="51" t="s">
        <v>47</v>
      </c>
      <c r="U13" s="9" t="s">
        <v>146</v>
      </c>
      <c r="V13" s="13" t="s">
        <v>47</v>
      </c>
      <c r="W13" s="9" t="s">
        <v>146</v>
      </c>
      <c r="X13" s="13" t="s">
        <v>47</v>
      </c>
      <c r="Y13" s="9" t="s">
        <v>146</v>
      </c>
      <c r="Z13" s="4"/>
      <c r="AA13" s="10">
        <v>47</v>
      </c>
      <c r="AB13" s="4"/>
      <c r="AC13" s="4"/>
    </row>
    <row r="14" spans="2:29" ht="21.75" customHeight="1" x14ac:dyDescent="0.3">
      <c r="B14" s="54" t="str">
        <f>VLOOKUP(F10,N1:S53,2,FALSE)</f>
        <v xml:space="preserve">  </v>
      </c>
      <c r="C14" s="54"/>
      <c r="D14" s="54"/>
      <c r="F14" s="26"/>
      <c r="G14" s="64"/>
      <c r="H14" s="64"/>
      <c r="I14" s="64"/>
      <c r="J14" s="64"/>
      <c r="K14" s="64"/>
      <c r="L14" s="7" t="s">
        <v>48</v>
      </c>
      <c r="M14" s="7" t="s">
        <v>49</v>
      </c>
      <c r="N14" s="7" t="str">
        <f t="shared" si="0"/>
        <v>SEAMEX M2 S2</v>
      </c>
      <c r="O14" s="7" t="s">
        <v>50</v>
      </c>
      <c r="P14" s="7" t="str">
        <f t="shared" si="1"/>
        <v>EN ISO 20345  S2</v>
      </c>
      <c r="Q14" s="1" t="s">
        <v>13</v>
      </c>
      <c r="R14" s="7" t="s">
        <v>49</v>
      </c>
      <c r="S14" s="1" t="s">
        <v>2</v>
      </c>
      <c r="T14" s="52" t="s">
        <v>51</v>
      </c>
      <c r="U14" s="9" t="s">
        <v>147</v>
      </c>
      <c r="V14" s="27" t="s">
        <v>51</v>
      </c>
      <c r="W14" s="9" t="s">
        <v>147</v>
      </c>
      <c r="X14" s="27" t="s">
        <v>51</v>
      </c>
      <c r="Y14" s="9" t="s">
        <v>147</v>
      </c>
      <c r="Z14" s="14"/>
      <c r="AA14" s="10">
        <v>48</v>
      </c>
      <c r="AB14" s="14"/>
      <c r="AC14" s="14"/>
    </row>
    <row r="15" spans="2:29" ht="36" customHeight="1" x14ac:dyDescent="0.3">
      <c r="B15" s="65" t="s">
        <v>52</v>
      </c>
      <c r="C15" s="65"/>
      <c r="D15" s="65"/>
      <c r="E15" s="65"/>
      <c r="F15" s="65"/>
      <c r="G15" s="65"/>
      <c r="H15" s="65"/>
      <c r="I15" s="65"/>
      <c r="J15" s="65"/>
      <c r="K15" s="65"/>
      <c r="L15" s="7" t="s">
        <v>48</v>
      </c>
      <c r="M15" s="7" t="s">
        <v>53</v>
      </c>
      <c r="N15" s="7" t="str">
        <f t="shared" si="0"/>
        <v>SEAMEX M2 S3</v>
      </c>
      <c r="O15" s="7" t="s">
        <v>54</v>
      </c>
      <c r="P15" s="7" t="str">
        <f t="shared" si="1"/>
        <v>EN ISO 20345  S3</v>
      </c>
      <c r="Q15" s="1" t="s">
        <v>13</v>
      </c>
      <c r="R15" s="7" t="s">
        <v>53</v>
      </c>
      <c r="S15" s="1" t="s">
        <v>2</v>
      </c>
      <c r="T15" s="51" t="s">
        <v>154</v>
      </c>
      <c r="U15" s="9" t="s">
        <v>151</v>
      </c>
      <c r="V15" s="13" t="s">
        <v>154</v>
      </c>
      <c r="W15" s="9" t="s">
        <v>151</v>
      </c>
      <c r="X15" s="13" t="s">
        <v>154</v>
      </c>
      <c r="Y15" s="9" t="s">
        <v>151</v>
      </c>
      <c r="Z15" s="4"/>
      <c r="AA15" s="10">
        <v>49</v>
      </c>
      <c r="AB15" s="4"/>
      <c r="AC15" s="4"/>
    </row>
    <row r="16" spans="2:29" ht="6.75" customHeight="1" x14ac:dyDescent="0.3">
      <c r="G16" s="28"/>
      <c r="H16" s="28"/>
      <c r="I16" s="28"/>
      <c r="J16" s="28"/>
      <c r="K16" s="28"/>
      <c r="L16" s="7" t="s">
        <v>56</v>
      </c>
      <c r="M16" s="7" t="s">
        <v>49</v>
      </c>
      <c r="N16" s="7" t="str">
        <f t="shared" si="0"/>
        <v>SEAMEX M2 OUTBACK S2</v>
      </c>
      <c r="O16" s="7" t="s">
        <v>57</v>
      </c>
      <c r="P16" s="7" t="str">
        <f t="shared" si="1"/>
        <v>EN ISO 20345  S2</v>
      </c>
      <c r="Q16" s="1" t="s">
        <v>13</v>
      </c>
      <c r="R16" s="7" t="s">
        <v>49</v>
      </c>
      <c r="S16" s="1" t="s">
        <v>2</v>
      </c>
      <c r="T16" s="51" t="s">
        <v>149</v>
      </c>
      <c r="U16" s="9" t="s">
        <v>152</v>
      </c>
      <c r="V16" s="13" t="s">
        <v>149</v>
      </c>
      <c r="W16" s="9" t="s">
        <v>152</v>
      </c>
      <c r="X16" s="13" t="s">
        <v>149</v>
      </c>
      <c r="Y16" s="9" t="s">
        <v>152</v>
      </c>
      <c r="Z16" s="27"/>
      <c r="AA16" s="10">
        <v>50</v>
      </c>
      <c r="AB16" s="14"/>
      <c r="AC16" s="14"/>
    </row>
    <row r="17" spans="2:31" ht="22.5" customHeight="1" x14ac:dyDescent="0.3">
      <c r="B17" s="60" t="s">
        <v>58</v>
      </c>
      <c r="C17" s="60"/>
      <c r="D17" s="60"/>
      <c r="E17" s="60"/>
      <c r="F17" s="60"/>
      <c r="G17" s="60"/>
      <c r="H17" s="60"/>
      <c r="I17" s="60"/>
      <c r="J17" s="60"/>
      <c r="K17" s="60"/>
      <c r="L17" s="7" t="s">
        <v>56</v>
      </c>
      <c r="M17" s="7" t="s">
        <v>53</v>
      </c>
      <c r="N17" s="7" t="str">
        <f t="shared" si="0"/>
        <v>SEAMEX M2 OUTBACK S3</v>
      </c>
      <c r="O17" s="7" t="s">
        <v>59</v>
      </c>
      <c r="P17" s="7" t="str">
        <f t="shared" si="1"/>
        <v>EN ISO 20345  S3</v>
      </c>
      <c r="Q17" s="1" t="s">
        <v>13</v>
      </c>
      <c r="R17" s="7" t="s">
        <v>53</v>
      </c>
      <c r="S17" s="1" t="s">
        <v>2</v>
      </c>
      <c r="T17" s="51" t="s">
        <v>150</v>
      </c>
      <c r="U17" s="9" t="s">
        <v>153</v>
      </c>
      <c r="V17" s="13" t="s">
        <v>150</v>
      </c>
      <c r="W17" s="9" t="s">
        <v>153</v>
      </c>
      <c r="X17" s="13" t="s">
        <v>150</v>
      </c>
      <c r="Y17" s="9" t="s">
        <v>153</v>
      </c>
      <c r="AA17" s="10">
        <v>51</v>
      </c>
      <c r="AB17" s="27"/>
      <c r="AC17" s="27"/>
    </row>
    <row r="18" spans="2:31" ht="5.25" customHeight="1" x14ac:dyDescent="0.3">
      <c r="B18" s="18"/>
      <c r="C18" s="18"/>
      <c r="D18" s="18"/>
      <c r="E18" s="19"/>
      <c r="G18" s="18"/>
      <c r="H18" s="24"/>
      <c r="L18" s="7" t="s">
        <v>60</v>
      </c>
      <c r="M18" s="7" t="s">
        <v>49</v>
      </c>
      <c r="N18" s="7" t="str">
        <f t="shared" si="0"/>
        <v>SEAMEX M1 S2</v>
      </c>
      <c r="O18" s="7" t="s">
        <v>61</v>
      </c>
      <c r="P18" s="7" t="str">
        <f t="shared" si="1"/>
        <v>EN ISO 20345  S2</v>
      </c>
      <c r="Q18" s="1" t="s">
        <v>13</v>
      </c>
      <c r="R18" s="7" t="s">
        <v>49</v>
      </c>
      <c r="S18" s="1" t="s">
        <v>2</v>
      </c>
      <c r="T18" s="51" t="s">
        <v>55</v>
      </c>
      <c r="U18" s="9" t="s">
        <v>148</v>
      </c>
      <c r="V18" s="22" t="s">
        <v>55</v>
      </c>
      <c r="W18" s="9" t="s">
        <v>148</v>
      </c>
      <c r="X18" s="22" t="s">
        <v>55</v>
      </c>
      <c r="Y18" s="9" t="s">
        <v>148</v>
      </c>
      <c r="AA18" s="10">
        <v>52</v>
      </c>
      <c r="AB18" s="4"/>
      <c r="AC18" s="4"/>
    </row>
    <row r="19" spans="2:31" ht="16.5" customHeight="1" x14ac:dyDescent="0.3">
      <c r="B19" s="66" t="s">
        <v>62</v>
      </c>
      <c r="C19" s="66"/>
      <c r="D19" s="66"/>
      <c r="E19" s="30" t="s">
        <v>63</v>
      </c>
      <c r="F19" s="67" t="s">
        <v>64</v>
      </c>
      <c r="G19" s="67"/>
      <c r="H19" s="67"/>
      <c r="I19" s="67"/>
      <c r="J19" s="67"/>
      <c r="K19" s="67"/>
      <c r="L19" s="7" t="s">
        <v>60</v>
      </c>
      <c r="M19" s="7" t="s">
        <v>53</v>
      </c>
      <c r="N19" s="7" t="str">
        <f t="shared" si="0"/>
        <v>SEAMEX M1 S3</v>
      </c>
      <c r="O19" s="7" t="s">
        <v>65</v>
      </c>
      <c r="P19" s="7" t="str">
        <f t="shared" si="1"/>
        <v>EN ISO 20345  S3</v>
      </c>
      <c r="Q19" s="1" t="s">
        <v>13</v>
      </c>
      <c r="R19" s="7" t="s">
        <v>53</v>
      </c>
      <c r="S19" s="1" t="s">
        <v>2</v>
      </c>
      <c r="AA19" s="14"/>
      <c r="AB19" s="14"/>
      <c r="AC19" s="14"/>
    </row>
    <row r="20" spans="2:31" ht="7.5" customHeight="1" x14ac:dyDescent="0.3">
      <c r="B20" s="66"/>
      <c r="C20" s="66"/>
      <c r="D20" s="66"/>
      <c r="E20" s="68" t="s">
        <v>66</v>
      </c>
      <c r="F20" s="69" t="s">
        <v>67</v>
      </c>
      <c r="G20" s="69"/>
      <c r="H20" s="69"/>
      <c r="I20" s="69"/>
      <c r="J20" s="69"/>
      <c r="K20" s="69"/>
      <c r="L20" s="7" t="s">
        <v>68</v>
      </c>
      <c r="M20" s="7" t="s">
        <v>49</v>
      </c>
      <c r="N20" s="7" t="str">
        <f t="shared" si="0"/>
        <v>SEAMEX M1 OUTBACK S2</v>
      </c>
      <c r="O20" s="7" t="s">
        <v>69</v>
      </c>
      <c r="P20" s="7" t="str">
        <f t="shared" si="1"/>
        <v>EN ISO 20345  S2</v>
      </c>
      <c r="Q20" s="1" t="s">
        <v>13</v>
      </c>
      <c r="R20" s="7" t="s">
        <v>49</v>
      </c>
      <c r="S20" s="1" t="s">
        <v>2</v>
      </c>
      <c r="AA20" s="5"/>
      <c r="AB20" s="4"/>
      <c r="AC20" s="4"/>
    </row>
    <row r="21" spans="2:31" ht="16.5" customHeight="1" x14ac:dyDescent="0.3">
      <c r="B21" s="66"/>
      <c r="C21" s="66"/>
      <c r="D21" s="66"/>
      <c r="E21" s="68"/>
      <c r="F21" s="69"/>
      <c r="G21" s="69"/>
      <c r="H21" s="69"/>
      <c r="I21" s="69"/>
      <c r="J21" s="69"/>
      <c r="K21" s="69"/>
      <c r="L21" s="7" t="s">
        <v>68</v>
      </c>
      <c r="M21" s="7" t="s">
        <v>53</v>
      </c>
      <c r="N21" s="7" t="str">
        <f t="shared" si="0"/>
        <v>SEAMEX M1 OUTBACK S3</v>
      </c>
      <c r="O21" s="7" t="s">
        <v>70</v>
      </c>
      <c r="P21" s="7" t="str">
        <f t="shared" si="1"/>
        <v>EN ISO 20345  S3</v>
      </c>
      <c r="Q21" s="1" t="s">
        <v>13</v>
      </c>
      <c r="R21" s="7" t="s">
        <v>53</v>
      </c>
      <c r="S21" s="1" t="s">
        <v>2</v>
      </c>
      <c r="AA21" s="14"/>
      <c r="AB21" s="14"/>
      <c r="AC21" s="14"/>
    </row>
    <row r="22" spans="2:31" ht="15.75" customHeight="1" x14ac:dyDescent="0.3">
      <c r="B22" s="66"/>
      <c r="C22" s="66"/>
      <c r="D22" s="66"/>
      <c r="E22" s="31"/>
      <c r="F22" s="69"/>
      <c r="G22" s="69"/>
      <c r="H22" s="69"/>
      <c r="I22" s="69"/>
      <c r="J22" s="69"/>
      <c r="K22" s="69"/>
      <c r="L22" s="7" t="s">
        <v>71</v>
      </c>
      <c r="M22" s="7" t="s">
        <v>49</v>
      </c>
      <c r="N22" s="7" t="str">
        <f t="shared" si="0"/>
        <v>TOM_AIR S2</v>
      </c>
      <c r="O22" s="7" t="s">
        <v>72</v>
      </c>
      <c r="P22" s="7" t="str">
        <f t="shared" si="1"/>
        <v>EN ISO 20345  S2</v>
      </c>
      <c r="Q22" s="1" t="s">
        <v>13</v>
      </c>
      <c r="R22" s="7" t="s">
        <v>49</v>
      </c>
      <c r="S22" s="1" t="s">
        <v>2</v>
      </c>
      <c r="AA22" s="27"/>
      <c r="AB22" s="27"/>
      <c r="AC22" s="27"/>
    </row>
    <row r="23" spans="2:31" ht="5.25" customHeight="1" x14ac:dyDescent="0.3">
      <c r="B23" s="32"/>
      <c r="L23" s="7" t="s">
        <v>71</v>
      </c>
      <c r="M23" s="7" t="s">
        <v>53</v>
      </c>
      <c r="N23" s="7" t="str">
        <f t="shared" si="0"/>
        <v>TOM_AIR S3</v>
      </c>
      <c r="O23" s="7" t="s">
        <v>73</v>
      </c>
      <c r="P23" s="7" t="str">
        <f t="shared" si="1"/>
        <v>EN ISO 20345  S3</v>
      </c>
      <c r="Q23" s="1" t="s">
        <v>13</v>
      </c>
      <c r="R23" s="7" t="s">
        <v>53</v>
      </c>
      <c r="S23" s="1" t="s">
        <v>2</v>
      </c>
      <c r="AA23" s="5"/>
      <c r="AB23" s="4"/>
      <c r="AC23" s="4"/>
    </row>
    <row r="24" spans="2:31" ht="21.75" customHeight="1" x14ac:dyDescent="0.3">
      <c r="B24" s="70" t="s">
        <v>74</v>
      </c>
      <c r="C24" s="71"/>
      <c r="D24" s="71"/>
      <c r="E24" s="71"/>
      <c r="F24" s="71"/>
      <c r="G24" s="71"/>
      <c r="H24" s="71"/>
      <c r="I24" s="71"/>
      <c r="J24" s="33"/>
      <c r="K24" s="33"/>
      <c r="L24" s="7" t="s">
        <v>75</v>
      </c>
      <c r="M24" s="7" t="s">
        <v>49</v>
      </c>
      <c r="N24" s="7" t="str">
        <f t="shared" si="0"/>
        <v>MORITZ S2</v>
      </c>
      <c r="O24" s="7" t="s">
        <v>76</v>
      </c>
      <c r="P24" s="7" t="str">
        <f t="shared" si="1"/>
        <v>EN ISO 20345  S2</v>
      </c>
      <c r="Q24" s="1" t="s">
        <v>13</v>
      </c>
      <c r="R24" s="7" t="s">
        <v>49</v>
      </c>
      <c r="S24" s="1" t="s">
        <v>2</v>
      </c>
      <c r="U24" s="13"/>
      <c r="V24" s="13"/>
      <c r="W24" s="13"/>
      <c r="X24" s="13"/>
      <c r="Y24" s="13"/>
      <c r="Z24" s="13"/>
      <c r="AA24" s="13"/>
      <c r="AB24" s="13"/>
      <c r="AC24" s="13"/>
      <c r="AD24" s="48"/>
      <c r="AE24" s="49"/>
    </row>
    <row r="25" spans="2:31" ht="5.25" customHeight="1" x14ac:dyDescent="0.3">
      <c r="B25" s="34"/>
      <c r="C25" s="35"/>
      <c r="D25" s="36"/>
      <c r="E25" s="36"/>
      <c r="H25" s="63"/>
      <c r="I25" s="63"/>
      <c r="J25" s="63"/>
      <c r="K25" s="63"/>
      <c r="L25" s="7" t="s">
        <v>75</v>
      </c>
      <c r="M25" s="7" t="s">
        <v>53</v>
      </c>
      <c r="N25" s="7" t="str">
        <f t="shared" si="0"/>
        <v>MORITZ S3</v>
      </c>
      <c r="O25" s="7" t="s">
        <v>77</v>
      </c>
      <c r="P25" s="7" t="str">
        <f t="shared" si="1"/>
        <v>EN ISO 20345  S3</v>
      </c>
      <c r="Q25" s="1" t="s">
        <v>13</v>
      </c>
      <c r="R25" s="7" t="s">
        <v>53</v>
      </c>
      <c r="S25" s="1" t="s">
        <v>2</v>
      </c>
      <c r="U25" s="13"/>
      <c r="V25" s="13"/>
      <c r="W25" s="13"/>
      <c r="X25" s="13"/>
      <c r="Y25" s="13"/>
      <c r="Z25" s="13"/>
      <c r="AA25" s="13"/>
      <c r="AB25" s="13"/>
      <c r="AC25" s="13"/>
      <c r="AD25" s="48"/>
      <c r="AE25" s="49"/>
    </row>
    <row r="26" spans="2:31" ht="15" customHeight="1" x14ac:dyDescent="0.3">
      <c r="B26" s="75" t="s">
        <v>4</v>
      </c>
      <c r="C26" s="75" t="s">
        <v>5</v>
      </c>
      <c r="D26" s="38"/>
      <c r="E26" s="36"/>
      <c r="H26" s="76" t="s">
        <v>78</v>
      </c>
      <c r="I26" s="76"/>
      <c r="K26" s="39" t="s">
        <v>79</v>
      </c>
      <c r="L26" s="7" t="s">
        <v>80</v>
      </c>
      <c r="M26" s="7" t="s">
        <v>49</v>
      </c>
      <c r="N26" s="7" t="str">
        <f t="shared" si="0"/>
        <v>MAX S2</v>
      </c>
      <c r="O26" s="7" t="s">
        <v>81</v>
      </c>
      <c r="P26" s="7" t="str">
        <f t="shared" si="1"/>
        <v>EN ISO 20345  S2</v>
      </c>
      <c r="Q26" s="1" t="s">
        <v>13</v>
      </c>
      <c r="R26" s="7" t="s">
        <v>49</v>
      </c>
      <c r="S26" s="1" t="s">
        <v>2</v>
      </c>
      <c r="U26" s="13"/>
      <c r="V26" s="13"/>
      <c r="W26" s="13"/>
      <c r="X26" s="13"/>
      <c r="Y26" s="13"/>
      <c r="Z26" s="13"/>
      <c r="AA26" s="13"/>
      <c r="AB26" s="13"/>
      <c r="AC26" s="13"/>
      <c r="AD26" s="48"/>
      <c r="AE26" s="49"/>
    </row>
    <row r="27" spans="2:31" ht="15" customHeight="1" x14ac:dyDescent="0.3">
      <c r="B27" s="40"/>
      <c r="C27" s="35"/>
      <c r="D27" s="36"/>
      <c r="E27" s="36"/>
      <c r="H27" s="41"/>
      <c r="K27" s="39"/>
      <c r="L27" s="7" t="s">
        <v>80</v>
      </c>
      <c r="M27" s="7" t="s">
        <v>53</v>
      </c>
      <c r="N27" s="7" t="str">
        <f t="shared" si="0"/>
        <v>MAX S3</v>
      </c>
      <c r="O27" s="7" t="s">
        <v>82</v>
      </c>
      <c r="P27" s="7" t="str">
        <f t="shared" si="1"/>
        <v>EN ISO 20345  S3</v>
      </c>
      <c r="Q27" s="1" t="s">
        <v>13</v>
      </c>
      <c r="R27" s="7" t="s">
        <v>53</v>
      </c>
      <c r="S27" s="1" t="s">
        <v>2</v>
      </c>
      <c r="T27" s="53"/>
      <c r="AA27" s="27"/>
      <c r="AB27" s="27"/>
      <c r="AC27" s="27"/>
    </row>
    <row r="28" spans="2:31" ht="15" customHeight="1" x14ac:dyDescent="0.3">
      <c r="B28" s="42" t="s">
        <v>5</v>
      </c>
      <c r="C28" s="42"/>
      <c r="D28" s="36"/>
      <c r="E28" s="36"/>
      <c r="H28" s="76" t="s">
        <v>78</v>
      </c>
      <c r="I28" s="76"/>
      <c r="K28" s="39" t="s">
        <v>79</v>
      </c>
      <c r="L28" s="7" t="s">
        <v>83</v>
      </c>
      <c r="M28" s="7" t="s">
        <v>53</v>
      </c>
      <c r="N28" s="7" t="str">
        <f t="shared" si="0"/>
        <v>Leather_PRO M1 S3</v>
      </c>
      <c r="O28" s="7" t="s">
        <v>84</v>
      </c>
      <c r="P28" s="7" t="str">
        <f t="shared" si="1"/>
        <v>EN ISO 20345  S3</v>
      </c>
      <c r="Q28" s="1" t="s">
        <v>13</v>
      </c>
      <c r="R28" s="7" t="s">
        <v>53</v>
      </c>
      <c r="S28" s="1" t="s">
        <v>2</v>
      </c>
      <c r="T28" s="53"/>
    </row>
    <row r="29" spans="2:31" ht="11.25" customHeight="1" x14ac:dyDescent="0.3">
      <c r="B29" s="42"/>
      <c r="C29" s="42"/>
      <c r="D29" s="36"/>
      <c r="E29" s="36"/>
      <c r="F29" s="39"/>
      <c r="K29" s="39"/>
      <c r="L29" s="7" t="s">
        <v>85</v>
      </c>
      <c r="M29" s="7" t="s">
        <v>49</v>
      </c>
      <c r="N29" s="7" t="str">
        <f t="shared" si="0"/>
        <v>TIM_AIR S2</v>
      </c>
      <c r="O29" s="7" t="s">
        <v>86</v>
      </c>
      <c r="P29" s="7" t="str">
        <f t="shared" si="1"/>
        <v>EN ISO 20345  S2</v>
      </c>
      <c r="Q29" s="1" t="s">
        <v>13</v>
      </c>
      <c r="R29" s="7" t="s">
        <v>49</v>
      </c>
      <c r="S29" s="1" t="s">
        <v>2</v>
      </c>
      <c r="T29" s="53"/>
    </row>
    <row r="30" spans="2:31" ht="15" customHeight="1" x14ac:dyDescent="0.3">
      <c r="B30" s="77" t="s">
        <v>6</v>
      </c>
      <c r="C30" s="77"/>
      <c r="D30" s="36"/>
      <c r="E30" s="36"/>
      <c r="H30" s="76" t="s">
        <v>78</v>
      </c>
      <c r="I30" s="76"/>
      <c r="K30" s="39" t="s">
        <v>79</v>
      </c>
      <c r="L30" s="7" t="s">
        <v>85</v>
      </c>
      <c r="M30" s="7" t="s">
        <v>53</v>
      </c>
      <c r="N30" s="7" t="str">
        <f t="shared" si="0"/>
        <v>TIM_AIR S3</v>
      </c>
      <c r="O30" s="7" t="s">
        <v>87</v>
      </c>
      <c r="P30" s="7" t="str">
        <f t="shared" si="1"/>
        <v>EN ISO 20345  S3</v>
      </c>
      <c r="Q30" s="1" t="s">
        <v>13</v>
      </c>
      <c r="R30" s="7" t="s">
        <v>53</v>
      </c>
      <c r="S30" s="1" t="s">
        <v>2</v>
      </c>
    </row>
    <row r="31" spans="2:31" ht="2.25" customHeight="1" x14ac:dyDescent="0.3">
      <c r="B31" s="43"/>
      <c r="C31" s="43"/>
      <c r="D31" s="36"/>
      <c r="E31" s="36"/>
      <c r="G31" s="39"/>
      <c r="H31" s="39"/>
      <c r="J31" s="39"/>
      <c r="K31" s="39"/>
      <c r="L31" s="7" t="s">
        <v>88</v>
      </c>
      <c r="M31" s="7" t="s">
        <v>49</v>
      </c>
      <c r="N31" s="7" t="str">
        <f t="shared" si="0"/>
        <v>MARCEL_A S2</v>
      </c>
      <c r="O31" s="7" t="s">
        <v>89</v>
      </c>
      <c r="P31" s="7" t="str">
        <f t="shared" si="1"/>
        <v>EN ISO 20345  S2</v>
      </c>
      <c r="Q31" s="1" t="s">
        <v>13</v>
      </c>
      <c r="R31" s="7" t="s">
        <v>49</v>
      </c>
      <c r="S31" s="1" t="s">
        <v>2</v>
      </c>
    </row>
    <row r="32" spans="2:31" ht="15" customHeight="1" x14ac:dyDescent="0.3">
      <c r="B32" s="78" t="s">
        <v>90</v>
      </c>
      <c r="C32" s="78"/>
      <c r="D32" s="78"/>
      <c r="E32" s="78"/>
      <c r="F32" s="78"/>
      <c r="G32" s="78"/>
      <c r="H32" s="80" t="s">
        <v>91</v>
      </c>
      <c r="I32" s="80"/>
      <c r="J32" s="80"/>
      <c r="K32" s="44" t="str">
        <f>VLOOKUP(B26,T1:U20,2,FALSE)</f>
        <v xml:space="preserve">  </v>
      </c>
      <c r="L32" s="7" t="s">
        <v>88</v>
      </c>
      <c r="M32" s="7" t="s">
        <v>53</v>
      </c>
      <c r="N32" s="7" t="str">
        <f t="shared" si="0"/>
        <v>MARCEL_A S3</v>
      </c>
      <c r="O32" s="7" t="s">
        <v>92</v>
      </c>
      <c r="P32" s="7" t="str">
        <f t="shared" si="1"/>
        <v>EN ISO 20345  S3</v>
      </c>
      <c r="Q32" s="1" t="s">
        <v>13</v>
      </c>
      <c r="R32" s="7" t="s">
        <v>53</v>
      </c>
      <c r="S32" s="1" t="s">
        <v>2</v>
      </c>
    </row>
    <row r="33" spans="2:19" ht="15" customHeight="1" x14ac:dyDescent="0.3">
      <c r="B33" s="78"/>
      <c r="C33" s="78"/>
      <c r="D33" s="78"/>
      <c r="E33" s="78"/>
      <c r="F33" s="78"/>
      <c r="G33" s="78"/>
      <c r="H33" s="80" t="s">
        <v>91</v>
      </c>
      <c r="I33" s="80"/>
      <c r="J33" s="80"/>
      <c r="K33" s="44" t="str">
        <f>VLOOKUP(B28,V1:W20,2,FALSE)</f>
        <v xml:space="preserve">  </v>
      </c>
      <c r="L33" s="7" t="s">
        <v>93</v>
      </c>
      <c r="M33" s="7" t="s">
        <v>53</v>
      </c>
      <c r="N33" s="7" t="str">
        <f t="shared" si="0"/>
        <v>NIKI S3</v>
      </c>
      <c r="O33" s="7" t="s">
        <v>94</v>
      </c>
      <c r="P33" s="7" t="str">
        <f t="shared" si="1"/>
        <v>EN ISO 20345  S3</v>
      </c>
      <c r="Q33" s="1" t="s">
        <v>13</v>
      </c>
      <c r="R33" s="7" t="s">
        <v>53</v>
      </c>
      <c r="S33" s="1" t="s">
        <v>2</v>
      </c>
    </row>
    <row r="34" spans="2:19" ht="15" customHeight="1" x14ac:dyDescent="0.3">
      <c r="B34" s="79"/>
      <c r="C34" s="79"/>
      <c r="D34" s="79"/>
      <c r="E34" s="79"/>
      <c r="F34" s="79"/>
      <c r="G34" s="79"/>
      <c r="H34" s="81" t="s">
        <v>91</v>
      </c>
      <c r="I34" s="81"/>
      <c r="J34" s="81"/>
      <c r="K34" s="44" t="str">
        <f>VLOOKUP(B30,X1:Y20,2,FALSE)</f>
        <v xml:space="preserve">  </v>
      </c>
      <c r="L34" s="7" t="s">
        <v>95</v>
      </c>
      <c r="M34" s="7" t="s">
        <v>53</v>
      </c>
      <c r="N34" s="7" t="str">
        <f t="shared" si="0"/>
        <v>MARCEL_B S3</v>
      </c>
      <c r="O34" s="7" t="s">
        <v>96</v>
      </c>
      <c r="P34" s="7" t="str">
        <f t="shared" si="1"/>
        <v>EN ISO 20345  S3</v>
      </c>
      <c r="Q34" s="1" t="s">
        <v>13</v>
      </c>
      <c r="R34" s="7" t="s">
        <v>53</v>
      </c>
      <c r="S34" s="1" t="s">
        <v>2</v>
      </c>
    </row>
    <row r="35" spans="2:19" ht="15" customHeight="1" x14ac:dyDescent="0.3">
      <c r="B35" s="45" t="s">
        <v>97</v>
      </c>
      <c r="C35" s="46"/>
      <c r="D35" s="46"/>
      <c r="E35" s="46"/>
      <c r="F35" s="46"/>
      <c r="G35" s="46"/>
      <c r="H35" s="46"/>
      <c r="I35" s="46"/>
      <c r="J35" s="46"/>
      <c r="K35" s="47"/>
      <c r="L35" s="7" t="s">
        <v>98</v>
      </c>
      <c r="M35" s="7" t="s">
        <v>53</v>
      </c>
      <c r="N35" s="7" t="str">
        <f t="shared" si="0"/>
        <v>ERIK S3</v>
      </c>
      <c r="O35" s="7" t="s">
        <v>99</v>
      </c>
      <c r="P35" s="7" t="str">
        <f t="shared" si="1"/>
        <v>EN ISO 20345  S3</v>
      </c>
      <c r="Q35" s="1" t="s">
        <v>13</v>
      </c>
      <c r="R35" s="7" t="s">
        <v>53</v>
      </c>
      <c r="S35" s="1" t="s">
        <v>2</v>
      </c>
    </row>
    <row r="36" spans="2:19" ht="127.5" customHeight="1" x14ac:dyDescent="0.3">
      <c r="B36" s="72"/>
      <c r="C36" s="73"/>
      <c r="D36" s="73"/>
      <c r="E36" s="73"/>
      <c r="F36" s="73"/>
      <c r="G36" s="73"/>
      <c r="H36" s="73"/>
      <c r="I36" s="73"/>
      <c r="J36" s="73"/>
      <c r="K36" s="74"/>
      <c r="L36" s="7" t="s">
        <v>100</v>
      </c>
      <c r="M36" s="7" t="s">
        <v>53</v>
      </c>
      <c r="N36" s="7" t="str">
        <f t="shared" si="0"/>
        <v>K II _ Black S3</v>
      </c>
      <c r="O36" s="7" t="s">
        <v>101</v>
      </c>
      <c r="P36" s="7" t="str">
        <f t="shared" si="1"/>
        <v>EN ISO 20345  S3</v>
      </c>
      <c r="Q36" s="1" t="s">
        <v>13</v>
      </c>
      <c r="R36" s="7" t="s">
        <v>53</v>
      </c>
      <c r="S36" s="1" t="s">
        <v>2</v>
      </c>
    </row>
    <row r="37" spans="2:19" ht="15" customHeight="1" x14ac:dyDescent="0.3">
      <c r="L37" s="7" t="s">
        <v>102</v>
      </c>
      <c r="M37" s="7" t="s">
        <v>53</v>
      </c>
      <c r="N37" s="7" t="str">
        <f t="shared" si="0"/>
        <v>BOB M1 PRO S3</v>
      </c>
      <c r="O37" s="7" t="s">
        <v>103</v>
      </c>
      <c r="P37" s="7" t="str">
        <f t="shared" si="1"/>
        <v>EN ISO 20345  S3</v>
      </c>
      <c r="Q37" s="1" t="s">
        <v>13</v>
      </c>
      <c r="R37" s="7" t="s">
        <v>53</v>
      </c>
      <c r="S37" s="1" t="s">
        <v>2</v>
      </c>
    </row>
    <row r="38" spans="2:19" ht="6" customHeight="1" x14ac:dyDescent="0.3">
      <c r="L38" s="7" t="s">
        <v>104</v>
      </c>
      <c r="M38" s="7" t="s">
        <v>53</v>
      </c>
      <c r="N38" s="7" t="str">
        <f t="shared" si="0"/>
        <v>BOB M1 S3</v>
      </c>
      <c r="O38" s="7" t="s">
        <v>105</v>
      </c>
      <c r="P38" s="7" t="str">
        <f t="shared" si="1"/>
        <v>EN ISO 20345  S3</v>
      </c>
      <c r="Q38" s="1" t="s">
        <v>13</v>
      </c>
      <c r="R38" s="7" t="s">
        <v>53</v>
      </c>
      <c r="S38" s="1" t="s">
        <v>2</v>
      </c>
    </row>
    <row r="39" spans="2:19" ht="15" customHeight="1" x14ac:dyDescent="0.3">
      <c r="L39" s="7" t="s">
        <v>106</v>
      </c>
      <c r="M39" s="7" t="s">
        <v>53</v>
      </c>
      <c r="N39" s="7" t="str">
        <f t="shared" si="0"/>
        <v>EASY GO_ PRO S3</v>
      </c>
      <c r="O39" s="7" t="s">
        <v>107</v>
      </c>
      <c r="P39" s="7" t="str">
        <f t="shared" si="1"/>
        <v>EN ISO 20345  S3</v>
      </c>
      <c r="Q39" s="1" t="s">
        <v>13</v>
      </c>
      <c r="R39" s="7" t="s">
        <v>53</v>
      </c>
      <c r="S39" s="1" t="s">
        <v>2</v>
      </c>
    </row>
    <row r="40" spans="2:19" ht="15" customHeight="1" x14ac:dyDescent="0.3">
      <c r="L40" s="7" t="s">
        <v>108</v>
      </c>
      <c r="M40" s="7" t="s">
        <v>53</v>
      </c>
      <c r="N40" s="7" t="str">
        <f t="shared" si="0"/>
        <v>EASY GO_HOT S3</v>
      </c>
      <c r="O40" s="7" t="s">
        <v>109</v>
      </c>
      <c r="P40" s="7" t="str">
        <f t="shared" si="1"/>
        <v>EN ISO 20345  S3</v>
      </c>
      <c r="Q40" s="1" t="s">
        <v>13</v>
      </c>
      <c r="R40" s="7" t="s">
        <v>53</v>
      </c>
      <c r="S40" s="1" t="s">
        <v>2</v>
      </c>
    </row>
    <row r="41" spans="2:19" ht="33.75" customHeight="1" x14ac:dyDescent="0.3">
      <c r="L41" s="7" t="s">
        <v>110</v>
      </c>
      <c r="M41" s="7" t="s">
        <v>53</v>
      </c>
      <c r="N41" s="7" t="str">
        <f t="shared" si="0"/>
        <v>EASY GO_AIR S3</v>
      </c>
      <c r="O41" s="7" t="s">
        <v>111</v>
      </c>
      <c r="P41" s="7" t="str">
        <f t="shared" si="1"/>
        <v>EN ISO 20345  S3</v>
      </c>
      <c r="Q41" s="1" t="s">
        <v>13</v>
      </c>
      <c r="R41" s="7" t="s">
        <v>53</v>
      </c>
      <c r="S41" s="1" t="s">
        <v>2</v>
      </c>
    </row>
    <row r="42" spans="2:19" ht="15" customHeight="1" x14ac:dyDescent="0.3">
      <c r="L42" s="7" t="s">
        <v>112</v>
      </c>
      <c r="M42" s="7" t="s">
        <v>53</v>
      </c>
      <c r="N42" s="7" t="str">
        <f t="shared" si="0"/>
        <v>EASY GO_ STEEL S3</v>
      </c>
      <c r="O42" s="7" t="s">
        <v>113</v>
      </c>
      <c r="P42" s="7" t="str">
        <f t="shared" si="1"/>
        <v>EN ISO 20345  S3</v>
      </c>
      <c r="Q42" s="1" t="s">
        <v>13</v>
      </c>
      <c r="R42" s="7" t="s">
        <v>53</v>
      </c>
      <c r="S42" s="1" t="s">
        <v>2</v>
      </c>
    </row>
    <row r="43" spans="2:19" ht="15" customHeight="1" x14ac:dyDescent="0.3">
      <c r="L43" s="7" t="s">
        <v>114</v>
      </c>
      <c r="M43" s="7" t="s">
        <v>53</v>
      </c>
      <c r="N43" s="7" t="str">
        <f t="shared" si="0"/>
        <v>JONAS S3</v>
      </c>
      <c r="O43" s="7" t="s">
        <v>115</v>
      </c>
      <c r="P43" s="7" t="str">
        <f t="shared" si="1"/>
        <v>EN ISO 20345  S3</v>
      </c>
      <c r="Q43" s="1" t="s">
        <v>13</v>
      </c>
      <c r="R43" s="7" t="s">
        <v>53</v>
      </c>
      <c r="S43" s="1" t="s">
        <v>2</v>
      </c>
    </row>
    <row r="44" spans="2:19" ht="15" customHeight="1" x14ac:dyDescent="0.3">
      <c r="L44" s="7" t="s">
        <v>116</v>
      </c>
      <c r="M44" s="7" t="s">
        <v>53</v>
      </c>
      <c r="N44" s="7" t="str">
        <f t="shared" si="0"/>
        <v>PAUL  S3</v>
      </c>
      <c r="O44" s="7" t="s">
        <v>117</v>
      </c>
      <c r="P44" s="7" t="str">
        <f t="shared" si="1"/>
        <v>EN ISO 20345  S3</v>
      </c>
      <c r="Q44" s="1" t="s">
        <v>13</v>
      </c>
      <c r="R44" s="7" t="s">
        <v>53</v>
      </c>
      <c r="S44" s="1" t="s">
        <v>2</v>
      </c>
    </row>
    <row r="45" spans="2:19" ht="15" customHeight="1" x14ac:dyDescent="0.3">
      <c r="L45" s="7" t="s">
        <v>118</v>
      </c>
      <c r="M45" s="7" t="s">
        <v>53</v>
      </c>
      <c r="N45" s="7" t="str">
        <f t="shared" si="0"/>
        <v>EXTREME_HOT S3</v>
      </c>
      <c r="O45" s="7" t="s">
        <v>119</v>
      </c>
      <c r="P45" s="7" t="str">
        <f t="shared" si="1"/>
        <v>EN ISO 20345  S3</v>
      </c>
      <c r="Q45" s="1" t="s">
        <v>13</v>
      </c>
      <c r="R45" s="7" t="s">
        <v>53</v>
      </c>
      <c r="S45" s="1" t="s">
        <v>2</v>
      </c>
    </row>
    <row r="46" spans="2:19" ht="16.5" customHeight="1" x14ac:dyDescent="0.3">
      <c r="L46" s="7" t="s">
        <v>120</v>
      </c>
      <c r="M46" s="7" t="s">
        <v>53</v>
      </c>
      <c r="N46" s="7" t="str">
        <f t="shared" si="0"/>
        <v>HOCHKÖNIG  S3</v>
      </c>
      <c r="O46" s="7" t="s">
        <v>121</v>
      </c>
      <c r="P46" s="7" t="str">
        <f t="shared" si="1"/>
        <v>EN ISO 20345  S3</v>
      </c>
      <c r="Q46" s="1" t="s">
        <v>13</v>
      </c>
      <c r="R46" s="7" t="s">
        <v>53</v>
      </c>
      <c r="S46" s="1" t="s">
        <v>2</v>
      </c>
    </row>
    <row r="47" spans="2:19" ht="18" customHeight="1" x14ac:dyDescent="0.3">
      <c r="L47" s="7" t="s">
        <v>122</v>
      </c>
      <c r="M47" s="7" t="s">
        <v>53</v>
      </c>
      <c r="N47" s="7" t="str">
        <f t="shared" si="0"/>
        <v>WILDER KAISER  S3</v>
      </c>
      <c r="O47" s="7" t="s">
        <v>123</v>
      </c>
      <c r="P47" s="7" t="str">
        <f t="shared" si="1"/>
        <v>EN ISO 20345  S3</v>
      </c>
      <c r="Q47" s="1" t="s">
        <v>13</v>
      </c>
      <c r="R47" s="7" t="s">
        <v>53</v>
      </c>
      <c r="S47" s="1" t="s">
        <v>2</v>
      </c>
    </row>
    <row r="48" spans="2:19" ht="15" customHeight="1" x14ac:dyDescent="0.3">
      <c r="L48" s="7" t="s">
        <v>124</v>
      </c>
      <c r="M48" s="7" t="s">
        <v>53</v>
      </c>
      <c r="N48" s="7" t="str">
        <f t="shared" si="0"/>
        <v>ARLBERG S3</v>
      </c>
      <c r="O48" s="7" t="s">
        <v>125</v>
      </c>
      <c r="P48" s="7" t="str">
        <f t="shared" si="1"/>
        <v>EN ISO 20345  S3</v>
      </c>
      <c r="Q48" s="1" t="s">
        <v>13</v>
      </c>
      <c r="R48" s="7" t="s">
        <v>53</v>
      </c>
      <c r="S48" s="1" t="s">
        <v>2</v>
      </c>
    </row>
    <row r="49" spans="12:19" ht="45" x14ac:dyDescent="0.3">
      <c r="L49" s="7" t="s">
        <v>126</v>
      </c>
      <c r="M49" s="7" t="s">
        <v>53</v>
      </c>
      <c r="N49" s="7" t="str">
        <f t="shared" si="0"/>
        <v>KREUZECK S3</v>
      </c>
      <c r="O49" s="7" t="s">
        <v>127</v>
      </c>
      <c r="P49" s="7" t="str">
        <f t="shared" si="1"/>
        <v>EN ISO 20345  S3</v>
      </c>
      <c r="Q49" s="1" t="s">
        <v>13</v>
      </c>
      <c r="R49" s="7" t="s">
        <v>53</v>
      </c>
      <c r="S49" s="1" t="s">
        <v>2</v>
      </c>
    </row>
    <row r="50" spans="12:19" ht="18" customHeight="1" x14ac:dyDescent="0.3">
      <c r="L50" s="7" t="s">
        <v>128</v>
      </c>
      <c r="M50" s="7" t="s">
        <v>53</v>
      </c>
      <c r="N50" s="7" t="str">
        <f t="shared" si="0"/>
        <v>MONT BLANC S3</v>
      </c>
      <c r="O50" s="7" t="s">
        <v>129</v>
      </c>
      <c r="P50" s="7" t="str">
        <f t="shared" si="1"/>
        <v>EN ISO 20345  S3</v>
      </c>
      <c r="Q50" s="1" t="s">
        <v>13</v>
      </c>
      <c r="R50" s="7" t="s">
        <v>53</v>
      </c>
      <c r="S50" s="1" t="s">
        <v>2</v>
      </c>
    </row>
    <row r="51" spans="12:19" ht="17.25" customHeight="1" x14ac:dyDescent="0.3">
      <c r="L51" s="7" t="s">
        <v>130</v>
      </c>
      <c r="M51" s="7" t="s">
        <v>49</v>
      </c>
      <c r="N51" s="7" t="str">
        <f t="shared" si="0"/>
        <v>GERLOS S2</v>
      </c>
      <c r="O51" s="7" t="s">
        <v>131</v>
      </c>
      <c r="P51" s="7" t="str">
        <f t="shared" si="1"/>
        <v>EN ISO 20345  S2</v>
      </c>
      <c r="Q51" s="1" t="s">
        <v>13</v>
      </c>
      <c r="R51" s="7" t="s">
        <v>49</v>
      </c>
      <c r="S51" s="1" t="s">
        <v>2</v>
      </c>
    </row>
    <row r="52" spans="12:19" ht="36" customHeight="1" x14ac:dyDescent="0.3">
      <c r="L52" s="7" t="s">
        <v>130</v>
      </c>
      <c r="M52" s="7" t="s">
        <v>53</v>
      </c>
      <c r="N52" s="7" t="str">
        <f t="shared" si="0"/>
        <v>GERLOS S3</v>
      </c>
      <c r="O52" s="7" t="s">
        <v>131</v>
      </c>
      <c r="P52" s="7" t="str">
        <f t="shared" si="1"/>
        <v>EN ISO 20345  S3</v>
      </c>
      <c r="Q52" s="1" t="s">
        <v>13</v>
      </c>
      <c r="R52" s="7" t="s">
        <v>53</v>
      </c>
      <c r="S52" s="1" t="s">
        <v>2</v>
      </c>
    </row>
    <row r="53" spans="12:19" ht="7.5" customHeight="1" x14ac:dyDescent="0.3">
      <c r="L53" s="7" t="s">
        <v>132</v>
      </c>
      <c r="M53" s="7" t="s">
        <v>53</v>
      </c>
      <c r="N53" s="7" t="str">
        <f>L53&amp;M53</f>
        <v>PIZ BUIN S3</v>
      </c>
      <c r="O53" s="7" t="s">
        <v>133</v>
      </c>
      <c r="P53" s="7" t="str">
        <f t="shared" si="1"/>
        <v>EN ISO 20345S3</v>
      </c>
      <c r="Q53" s="1" t="s">
        <v>134</v>
      </c>
      <c r="R53" s="7" t="s">
        <v>53</v>
      </c>
      <c r="S53" s="1" t="s">
        <v>2</v>
      </c>
    </row>
    <row r="54" spans="12:19" ht="15" customHeight="1" x14ac:dyDescent="0.3"/>
    <row r="55" spans="12:19" ht="16.5" customHeight="1" x14ac:dyDescent="0.3"/>
    <row r="56" spans="12:19" ht="33.75" customHeight="1" x14ac:dyDescent="0.3"/>
    <row r="57" spans="12:19" ht="15" customHeight="1" x14ac:dyDescent="0.3"/>
    <row r="58" spans="12:19" ht="7.5" customHeight="1" x14ac:dyDescent="0.3"/>
    <row r="59" spans="12:19" ht="15" customHeight="1" x14ac:dyDescent="0.3"/>
    <row r="60" spans="12:19" ht="15" customHeight="1" x14ac:dyDescent="0.3"/>
    <row r="61" spans="12:19" ht="7.5" customHeight="1" x14ac:dyDescent="0.3"/>
    <row r="62" spans="12:19" ht="15" customHeight="1" x14ac:dyDescent="0.3"/>
    <row r="63" spans="12:19" ht="15" customHeight="1" x14ac:dyDescent="0.3"/>
    <row r="64" spans="12:19" ht="7.5" customHeight="1" x14ac:dyDescent="0.3"/>
    <row r="65" ht="15" customHeight="1" x14ac:dyDescent="0.3"/>
    <row r="66" ht="18" customHeight="1" x14ac:dyDescent="0.3"/>
    <row r="67" ht="16.5" customHeight="1" x14ac:dyDescent="0.3"/>
    <row r="68" ht="17.25" customHeight="1" x14ac:dyDescent="0.3"/>
    <row r="71" ht="20.25" customHeight="1" x14ac:dyDescent="0.3"/>
    <row r="72" ht="7.5" customHeight="1" x14ac:dyDescent="0.3"/>
    <row r="74" ht="9" customHeight="1" x14ac:dyDescent="0.3"/>
    <row r="75" ht="15" customHeight="1" x14ac:dyDescent="0.3"/>
    <row r="76" ht="16.5" customHeight="1" x14ac:dyDescent="0.3"/>
  </sheetData>
  <mergeCells count="34">
    <mergeCell ref="B36:K36"/>
    <mergeCell ref="B26:C26"/>
    <mergeCell ref="H26:I26"/>
    <mergeCell ref="H28:I28"/>
    <mergeCell ref="B30:C30"/>
    <mergeCell ref="H30:I30"/>
    <mergeCell ref="B32:G34"/>
    <mergeCell ref="H32:J32"/>
    <mergeCell ref="H33:J33"/>
    <mergeCell ref="H34:J34"/>
    <mergeCell ref="H25:K25"/>
    <mergeCell ref="B13:D13"/>
    <mergeCell ref="G13:K14"/>
    <mergeCell ref="B14:D14"/>
    <mergeCell ref="B15:C15"/>
    <mergeCell ref="D15:K15"/>
    <mergeCell ref="B17:K17"/>
    <mergeCell ref="B19:D22"/>
    <mergeCell ref="F19:K19"/>
    <mergeCell ref="E20:E21"/>
    <mergeCell ref="F20:K22"/>
    <mergeCell ref="B24:I24"/>
    <mergeCell ref="B11:D11"/>
    <mergeCell ref="B1:F1"/>
    <mergeCell ref="B2:C2"/>
    <mergeCell ref="E2:G2"/>
    <mergeCell ref="B3:D3"/>
    <mergeCell ref="E3:F3"/>
    <mergeCell ref="B5:D5"/>
    <mergeCell ref="B6:D6"/>
    <mergeCell ref="E6:F6"/>
    <mergeCell ref="B8:K8"/>
    <mergeCell ref="B10:D10"/>
    <mergeCell ref="F10:I10"/>
  </mergeCells>
  <hyperlinks>
    <hyperlink ref="B8:I8" r:id="rId1" display="SCHUHMODELL AUS DEM HAUPTKATALOG www.rukapol.at"/>
  </hyperlinks>
  <pageMargins left="0" right="0.1539855072463768" top="0.65217391304347827" bottom="1.1322463768115942" header="0.3" footer="0.3"/>
  <pageSetup paperSize="9" orientation="portrait" r:id="rId2"/>
  <headerFooter>
    <oddHeader>&amp;R&amp;G</oddHeader>
    <oddFooter>&amp;L&amp;G</oddFooter>
  </headerFooter>
  <drawing r:id="rId3"/>
  <legacyDrawing r:id="rId4"/>
  <legacyDrawingHF r:id="rId5"/>
  <controls>
    <mc:AlternateContent xmlns:mc="http://schemas.openxmlformats.org/markup-compatibility/2006">
      <mc:Choice Requires="x14">
        <control shapeId="1038" r:id="rId6" name="ComboBox5">
          <controlPr defaultSize="0" autoLine="0" linkedCell="E13" listFillRange="AA1:AA19" r:id="rId7">
            <anchor moveWithCells="1">
              <from>
                <xdr:col>3</xdr:col>
                <xdr:colOff>647700</xdr:colOff>
                <xdr:row>12</xdr:row>
                <xdr:rowOff>0</xdr:rowOff>
              </from>
              <to>
                <xdr:col>5</xdr:col>
                <xdr:colOff>762000</xdr:colOff>
                <xdr:row>13</xdr:row>
                <xdr:rowOff>85725</xdr:rowOff>
              </to>
            </anchor>
          </controlPr>
        </control>
      </mc:Choice>
      <mc:Fallback>
        <control shapeId="1038" r:id="rId6" name="ComboBox5"/>
      </mc:Fallback>
    </mc:AlternateContent>
    <mc:AlternateContent xmlns:mc="http://schemas.openxmlformats.org/markup-compatibility/2006">
      <mc:Choice Requires="x14">
        <control shapeId="1037" r:id="rId8" name="CheckBox9">
          <controlPr defaultSize="0" autoLine="0" r:id="rId9">
            <anchor moveWithCells="1">
              <from>
                <xdr:col>9</xdr:col>
                <xdr:colOff>38100</xdr:colOff>
                <xdr:row>28</xdr:row>
                <xdr:rowOff>104775</xdr:rowOff>
              </from>
              <to>
                <xdr:col>9</xdr:col>
                <xdr:colOff>180975</xdr:colOff>
                <xdr:row>31</xdr:row>
                <xdr:rowOff>0</xdr:rowOff>
              </to>
            </anchor>
          </controlPr>
        </control>
      </mc:Choice>
      <mc:Fallback>
        <control shapeId="1037" r:id="rId8" name="CheckBox9"/>
      </mc:Fallback>
    </mc:AlternateContent>
    <mc:AlternateContent xmlns:mc="http://schemas.openxmlformats.org/markup-compatibility/2006">
      <mc:Choice Requires="x14">
        <control shapeId="1036" r:id="rId10" name="CheckBox8">
          <controlPr defaultSize="0" autoLine="0" r:id="rId11">
            <anchor moveWithCells="1">
              <from>
                <xdr:col>9</xdr:col>
                <xdr:colOff>28575</xdr:colOff>
                <xdr:row>26</xdr:row>
                <xdr:rowOff>161925</xdr:rowOff>
              </from>
              <to>
                <xdr:col>9</xdr:col>
                <xdr:colOff>171450</xdr:colOff>
                <xdr:row>28</xdr:row>
                <xdr:rowOff>28575</xdr:rowOff>
              </to>
            </anchor>
          </controlPr>
        </control>
      </mc:Choice>
      <mc:Fallback>
        <control shapeId="1036" r:id="rId10" name="CheckBox8"/>
      </mc:Fallback>
    </mc:AlternateContent>
    <mc:AlternateContent xmlns:mc="http://schemas.openxmlformats.org/markup-compatibility/2006">
      <mc:Choice Requires="x14">
        <control shapeId="1035" r:id="rId12" name="CheckBox7">
          <controlPr defaultSize="0" autoLine="0" r:id="rId13">
            <anchor moveWithCells="1">
              <from>
                <xdr:col>9</xdr:col>
                <xdr:colOff>19050</xdr:colOff>
                <xdr:row>25</xdr:row>
                <xdr:rowOff>0</xdr:rowOff>
              </from>
              <to>
                <xdr:col>9</xdr:col>
                <xdr:colOff>161925</xdr:colOff>
                <xdr:row>26</xdr:row>
                <xdr:rowOff>66675</xdr:rowOff>
              </to>
            </anchor>
          </controlPr>
        </control>
      </mc:Choice>
      <mc:Fallback>
        <control shapeId="1035" r:id="rId12" name="CheckBox7"/>
      </mc:Fallback>
    </mc:AlternateContent>
    <mc:AlternateContent xmlns:mc="http://schemas.openxmlformats.org/markup-compatibility/2006">
      <mc:Choice Requires="x14">
        <control shapeId="1034" r:id="rId14" name="CheckBox6">
          <controlPr defaultSize="0" autoLine="0" r:id="rId15">
            <anchor moveWithCells="1">
              <from>
                <xdr:col>9</xdr:col>
                <xdr:colOff>238125</xdr:colOff>
                <xdr:row>28</xdr:row>
                <xdr:rowOff>104775</xdr:rowOff>
              </from>
              <to>
                <xdr:col>10</xdr:col>
                <xdr:colOff>85725</xdr:colOff>
                <xdr:row>31</xdr:row>
                <xdr:rowOff>0</xdr:rowOff>
              </to>
            </anchor>
          </controlPr>
        </control>
      </mc:Choice>
      <mc:Fallback>
        <control shapeId="1034" r:id="rId14" name="CheckBox6"/>
      </mc:Fallback>
    </mc:AlternateContent>
    <mc:AlternateContent xmlns:mc="http://schemas.openxmlformats.org/markup-compatibility/2006">
      <mc:Choice Requires="x14">
        <control shapeId="1033" r:id="rId16" name="CheckBox5">
          <controlPr defaultSize="0" autoLine="0" r:id="rId17">
            <anchor moveWithCells="1">
              <from>
                <xdr:col>9</xdr:col>
                <xdr:colOff>228600</xdr:colOff>
                <xdr:row>26</xdr:row>
                <xdr:rowOff>171450</xdr:rowOff>
              </from>
              <to>
                <xdr:col>10</xdr:col>
                <xdr:colOff>76200</xdr:colOff>
                <xdr:row>28</xdr:row>
                <xdr:rowOff>28575</xdr:rowOff>
              </to>
            </anchor>
          </controlPr>
        </control>
      </mc:Choice>
      <mc:Fallback>
        <control shapeId="1033" r:id="rId16" name="CheckBox5"/>
      </mc:Fallback>
    </mc:AlternateContent>
    <mc:AlternateContent xmlns:mc="http://schemas.openxmlformats.org/markup-compatibility/2006">
      <mc:Choice Requires="x14">
        <control shapeId="1032" r:id="rId18" name="CheckBox4">
          <controlPr defaultSize="0" autoLine="0" r:id="rId19">
            <anchor moveWithCells="1">
              <from>
                <xdr:col>9</xdr:col>
                <xdr:colOff>219075</xdr:colOff>
                <xdr:row>25</xdr:row>
                <xdr:rowOff>0</xdr:rowOff>
              </from>
              <to>
                <xdr:col>10</xdr:col>
                <xdr:colOff>66675</xdr:colOff>
                <xdr:row>26</xdr:row>
                <xdr:rowOff>57150</xdr:rowOff>
              </to>
            </anchor>
          </controlPr>
        </control>
      </mc:Choice>
      <mc:Fallback>
        <control shapeId="1032" r:id="rId18" name="CheckBox4"/>
      </mc:Fallback>
    </mc:AlternateContent>
    <mc:AlternateContent xmlns:mc="http://schemas.openxmlformats.org/markup-compatibility/2006">
      <mc:Choice Requires="x14">
        <control shapeId="1031" r:id="rId20" name="ComboBox4">
          <controlPr defaultSize="0" autoLine="0" linkedCell="B30" listFillRange="X1:Y20" r:id="rId21">
            <anchor moveWithCells="1">
              <from>
                <xdr:col>1</xdr:col>
                <xdr:colOff>9525</xdr:colOff>
                <xdr:row>28</xdr:row>
                <xdr:rowOff>38100</xdr:rowOff>
              </from>
              <to>
                <xdr:col>7</xdr:col>
                <xdr:colOff>47625</xdr:colOff>
                <xdr:row>31</xdr:row>
                <xdr:rowOff>9525</xdr:rowOff>
              </to>
            </anchor>
          </controlPr>
        </control>
      </mc:Choice>
      <mc:Fallback>
        <control shapeId="1031" r:id="rId20" name="ComboBox4"/>
      </mc:Fallback>
    </mc:AlternateContent>
    <mc:AlternateContent xmlns:mc="http://schemas.openxmlformats.org/markup-compatibility/2006">
      <mc:Choice Requires="x14">
        <control shapeId="1030" r:id="rId22" name="ComboBox3">
          <controlPr defaultSize="0" autoLine="0" linkedCell="B28" listFillRange="V1:W20" r:id="rId23">
            <anchor moveWithCells="1">
              <from>
                <xdr:col>1</xdr:col>
                <xdr:colOff>9525</xdr:colOff>
                <xdr:row>26</xdr:row>
                <xdr:rowOff>114300</xdr:rowOff>
              </from>
              <to>
                <xdr:col>7</xdr:col>
                <xdr:colOff>47625</xdr:colOff>
                <xdr:row>28</xdr:row>
                <xdr:rowOff>38100</xdr:rowOff>
              </to>
            </anchor>
          </controlPr>
        </control>
      </mc:Choice>
      <mc:Fallback>
        <control shapeId="1030" r:id="rId22" name="ComboBox3"/>
      </mc:Fallback>
    </mc:AlternateContent>
    <mc:AlternateContent xmlns:mc="http://schemas.openxmlformats.org/markup-compatibility/2006">
      <mc:Choice Requires="x14">
        <control shapeId="1029" r:id="rId24" name="ComboBox2">
          <controlPr defaultSize="0" autoLine="0" linkedCell="B26" listFillRange="T1:U20" r:id="rId25">
            <anchor moveWithCells="1">
              <from>
                <xdr:col>1</xdr:col>
                <xdr:colOff>9525</xdr:colOff>
                <xdr:row>25</xdr:row>
                <xdr:rowOff>0</xdr:rowOff>
              </from>
              <to>
                <xdr:col>7</xdr:col>
                <xdr:colOff>47625</xdr:colOff>
                <xdr:row>26</xdr:row>
                <xdr:rowOff>123825</xdr:rowOff>
              </to>
            </anchor>
          </controlPr>
        </control>
      </mc:Choice>
      <mc:Fallback>
        <control shapeId="1029" r:id="rId24" name="ComboBox2"/>
      </mc:Fallback>
    </mc:AlternateContent>
    <mc:AlternateContent xmlns:mc="http://schemas.openxmlformats.org/markup-compatibility/2006">
      <mc:Choice Requires="x14">
        <control shapeId="1028" r:id="rId26" name="CheckBox3">
          <controlPr defaultSize="0" autoLine="0" r:id="rId27">
            <anchor moveWithCells="1">
              <from>
                <xdr:col>4</xdr:col>
                <xdr:colOff>238125</xdr:colOff>
                <xdr:row>19</xdr:row>
                <xdr:rowOff>9525</xdr:rowOff>
              </from>
              <to>
                <xdr:col>4</xdr:col>
                <xdr:colOff>381000</xdr:colOff>
                <xdr:row>20</xdr:row>
                <xdr:rowOff>152400</xdr:rowOff>
              </to>
            </anchor>
          </controlPr>
        </control>
      </mc:Choice>
      <mc:Fallback>
        <control shapeId="1028" r:id="rId26" name="CheckBox3"/>
      </mc:Fallback>
    </mc:AlternateContent>
    <mc:AlternateContent xmlns:mc="http://schemas.openxmlformats.org/markup-compatibility/2006">
      <mc:Choice Requires="x14">
        <control shapeId="1027" r:id="rId28" name="CheckBox2">
          <controlPr defaultSize="0" autoLine="0" r:id="rId29">
            <anchor moveWithCells="1">
              <from>
                <xdr:col>4</xdr:col>
                <xdr:colOff>238125</xdr:colOff>
                <xdr:row>18</xdr:row>
                <xdr:rowOff>28575</xdr:rowOff>
              </from>
              <to>
                <xdr:col>4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1027" r:id="rId28" name="CheckBox2"/>
      </mc:Fallback>
    </mc:AlternateContent>
    <mc:AlternateContent xmlns:mc="http://schemas.openxmlformats.org/markup-compatibility/2006">
      <mc:Choice Requires="x14">
        <control shapeId="1025" r:id="rId30" name="ComboBox1">
          <controlPr defaultSize="0" autoLine="0" linkedCell="F10" listFillRange="N1:N88" r:id="rId31">
            <anchor moveWithCells="1">
              <from>
                <xdr:col>3</xdr:col>
                <xdr:colOff>638175</xdr:colOff>
                <xdr:row>9</xdr:row>
                <xdr:rowOff>0</xdr:rowOff>
              </from>
              <to>
                <xdr:col>11</xdr:col>
                <xdr:colOff>0</xdr:colOff>
                <xdr:row>10</xdr:row>
                <xdr:rowOff>85725</xdr:rowOff>
              </to>
            </anchor>
          </controlPr>
        </control>
      </mc:Choice>
      <mc:Fallback>
        <control shapeId="1025" r:id="rId30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Variante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HAIDLER</dc:creator>
  <cp:lastModifiedBy>Thomas HAIDLER</cp:lastModifiedBy>
  <cp:lastPrinted>2018-10-10T07:43:17Z</cp:lastPrinted>
  <dcterms:created xsi:type="dcterms:W3CDTF">2018-10-10T07:36:09Z</dcterms:created>
  <dcterms:modified xsi:type="dcterms:W3CDTF">2018-11-27T10:51:48Z</dcterms:modified>
</cp:coreProperties>
</file>